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RANCHI\BOKARO NO.1\"/>
    </mc:Choice>
  </mc:AlternateContent>
  <xr:revisionPtr revIDLastSave="0" documentId="13_ncr:1_{79DBE343-415B-4521-89E4-F9C4680DF46F}" xr6:coauthVersionLast="47" xr6:coauthVersionMax="47" xr10:uidLastSave="{00000000-0000-0000-0000-000000000000}"/>
  <bookViews>
    <workbookView xWindow="1740" yWindow="1944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E'!$A$1:$E$25</definedName>
    <definedName name="_xlnm.Print_Area" localSheetId="6">'10 F'!$A$1:$D$13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C'!$A$1:$R$59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E1'!$A$1:$E$21</definedName>
    <definedName name="_xlnm.Print_Area" localSheetId="31">'12 E2'!$A$1:$E$16</definedName>
    <definedName name="_xlnm.Print_Area" localSheetId="32">'12 E3'!$A$1:$E$20</definedName>
    <definedName name="_xlnm.Print_Area" localSheetId="33">'12 E4'!$A$1:$E$14</definedName>
    <definedName name="_xlnm.Print_Area" localSheetId="34">'12 F'!$A$1:$D$13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6" i="230" l="1"/>
  <c r="P56" i="230"/>
  <c r="O56" i="230"/>
  <c r="N56" i="230"/>
  <c r="M56" i="230"/>
  <c r="L56" i="230"/>
  <c r="K56" i="230"/>
  <c r="J56" i="230"/>
  <c r="I56" i="230"/>
  <c r="H56" i="230"/>
  <c r="G56" i="230"/>
  <c r="E56" i="230"/>
  <c r="D56" i="230"/>
  <c r="Q55" i="230"/>
  <c r="P55" i="230"/>
  <c r="O55" i="230"/>
  <c r="N55" i="230"/>
  <c r="M55" i="230"/>
  <c r="L55" i="230"/>
  <c r="K55" i="230"/>
  <c r="J55" i="230"/>
  <c r="I55" i="230"/>
  <c r="H55" i="230"/>
  <c r="G55" i="230"/>
  <c r="E55" i="230"/>
  <c r="D55" i="230"/>
  <c r="Q54" i="230"/>
  <c r="P54" i="230"/>
  <c r="O54" i="230"/>
  <c r="N54" i="230"/>
  <c r="M54" i="230"/>
  <c r="L54" i="230"/>
  <c r="K54" i="230"/>
  <c r="J54" i="230"/>
  <c r="I54" i="230"/>
  <c r="H54" i="230"/>
  <c r="G54" i="230"/>
  <c r="E54" i="230"/>
  <c r="D54" i="230"/>
  <c r="R55" i="230" l="1"/>
  <c r="R54" i="230"/>
  <c r="R56" i="230"/>
  <c r="T54" i="230" s="1"/>
  <c r="F55" i="230"/>
  <c r="F54" i="230"/>
  <c r="F56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<sst xmlns="http://schemas.openxmlformats.org/spreadsheetml/2006/main" count="1117" uniqueCount="241">
  <si>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</si>
  <si>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</si>
  <si>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</si>
  <si>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</si>
  <si>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</si>
  <si>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</si>
  <si>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</si>
  <si>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</si>
  <si>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</si>
  <si>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</si>
  <si>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</si>
  <si>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</si>
  <si>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</si>
  <si>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</si>
  <si>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</si>
  <si>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</si>
  <si>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</si>
  <si>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</si>
  <si>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</si>
  <si>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</si>
  <si>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</si>
  <si>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</si>
  <si>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</si>
  <si>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</si>
  <si>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</si>
  <si>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</si>
  <si>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</si>
  <si>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</si>
  <si>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</si>
  <si>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</si>
  <si>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</si>
  <si>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</si>
  <si>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</si>
  <si>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</si>
  <si>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</si>
  <si>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</si>
  <si>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</si>
  <si>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</si>
  <si>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</si>
  <si>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</si>
  <si>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</si>
  <si>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</si>
  <si>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</si>
  <si>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</si>
  <si>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</si>
  <si>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</si>
  <si>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</si>
  <si>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</si>
  <si>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</si>
  <si>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</si>
  <si>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</si>
  <si>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</si>
  <si>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</si>
  <si>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</si>
  <si>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</si>
  <si>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</si>
  <si>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</si>
  <si>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</si>
  <si>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</si>
  <si>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</si>
  <si>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</si>
  <si>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</si>
  <si>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</si>
  <si>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</si>
  <si>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</si>
  <si>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</si>
  <si>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</si>
  <si>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</si>
  <si>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</si>
  <si>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</si>
  <si>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</si>
  <si>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</si>
  <si>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</si>
  <si>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</si>
  <si>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</si>
  <si>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</si>
  <si>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</si>
  <si>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</si>
  <si>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</si>
  <si>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</si>
  <si>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</si>
  <si>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</si>
  <si>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</si>
  <si>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</si>
  <si>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</si>
  <si>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</si>
  <si>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</si>
  <si>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</si>
  <si>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</si>
  <si>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</si>
  <si>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</si>
  <si>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</si>
  <si>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</si>
  <si>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</si>
  <si>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</si>
  <si>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</si>
  <si>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</si>
  <si>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</si>
  <si>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</si>
  <si>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</si>
  <si>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</si>
  <si>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</si>
  <si>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</si>
  <si>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</si>
  <si>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</si>
  <si>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</si>
  <si>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</si>
  <si>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</si>
  <si>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</si>
  <si>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</si>
  <si>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</si>
  <si>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</si>
  <si>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</si>
  <si>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</si>
  <si>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</si>
  <si>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</si>
  <si>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</si>
  <si>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</si>
  <si>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</si>
  <si>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</si>
  <si>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</si>
  <si>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</si>
  <si>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</si>
  <si>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</si>
  <si>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</si>
  <si>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</si>
  <si>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</si>
  <si>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</si>
  <si>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</si>
  <si>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</si>
  <si>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</si>
  <si>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</si>
  <si>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</si>
  <si>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</si>
  <si>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</si>
  <si>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</si>
  <si>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</si>
  <si>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BOKARO NO.1</t>
  </si>
  <si>
    <t>SECTOR - 4 D BOKARO STEEL CITY, JHARKHAND - 827 004, JHA</t>
  </si>
  <si>
    <t>ANALYSIS OF CBSE RESULT (AISSE &amp; AISSCE) : 2021-2022</t>
  </si>
  <si>
    <t>Generated through : NEUTEK Result Master Pro on 22 Jul 2022</t>
  </si>
  <si>
    <t>AISSE &amp; AISSCE : 2021-2022</t>
  </si>
  <si>
    <t>ABHAY KUMAR_x000D_
Exam I/C</t>
  </si>
  <si>
    <t>MR LALIT MOHAN BISHT_x000D_
PRINCIPAL</t>
  </si>
  <si>
    <t>OVERALL RESULT OF THE VIDYALAYA - CBSE 2022 - AISSE : CLASS X</t>
  </si>
  <si>
    <t>SECTOR - 4 D BOKARO STEEL CITY, JHARKHAND - 827 004</t>
  </si>
  <si>
    <t>JHA</t>
  </si>
  <si>
    <t>ANALYSIS OF CBSE RESULT : 2021-2022</t>
  </si>
  <si>
    <t>CIVIL</t>
  </si>
  <si>
    <t>JHARKHAND</t>
  </si>
  <si>
    <t>BOKARO NO.1</t>
  </si>
  <si>
    <t>GRADE-WISE RESULT OF THE VIDYALAYA - AISSE : CLASS X</t>
  </si>
  <si>
    <t>SUBJECT-WISE RESULT ANALYSIS OF THE VIDYALAYA - AISSE : CLASS X</t>
  </si>
  <si>
    <t>KV BOKARO NO.1</t>
  </si>
  <si>
    <t>ENGLISH LANG &amp; LIT. [184]</t>
  </si>
  <si>
    <t>HINDI COURSE-A [002]</t>
  </si>
  <si>
    <t>SANSKRIT [122]</t>
  </si>
  <si>
    <t>NIL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</si>
  <si>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</si>
  <si>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</si>
  <si>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</si>
  <si>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</si>
  <si>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</si>
  <si>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</si>
  <si>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SHOBHIT KUMAR SHRIVASTAV [22273102]</t>
  </si>
  <si>
    <t>MD SHAHABUDDIN ALAM [22272968]</t>
  </si>
  <si>
    <t>SHAHIN NAWAZ [22273074]</t>
  </si>
  <si>
    <t>ROSHAN KUMAR BHASKAR [22273033]</t>
  </si>
  <si>
    <t>ANUBHAV SHARMA [22273054]</t>
  </si>
  <si>
    <t>VAISHNAVI SONI [22272958]</t>
  </si>
  <si>
    <t>PUJA KUMARI [22273069]</t>
  </si>
  <si>
    <t>SURAJ [22272978]</t>
  </si>
  <si>
    <t>PALLVI KUMARI [22273030]</t>
  </si>
  <si>
    <t>SWEETY SINGH [22273056]</t>
  </si>
  <si>
    <t>ALOK NATH SAH [22273022]</t>
  </si>
  <si>
    <t>NOT APPLICABLE</t>
  </si>
  <si>
    <t>List of KVs achieved 60% &amp; ABOVE - AISSE (Class X)</t>
  </si>
  <si>
    <t>BOKARO NO.1 : ( 99.39%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</si>
  <si>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</si>
  <si>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</si>
  <si>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</si>
  <si>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RANCHI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</si>
  <si>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</si>
  <si>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</si>
  <si>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</si>
  <si>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</si>
  <si>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</si>
  <si>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</si>
  <si>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</si>
  <si>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</si>
  <si>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</si>
  <si>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</si>
  <si>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</si>
  <si>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</si>
  <si>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</si>
  <si>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</si>
  <si>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</si>
  <si>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</si>
  <si>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</si>
  <si>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</si>
  <si>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</si>
  <si>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</si>
  <si>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</si>
  <si>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</si>
  <si>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COMPUTR SCIENCE [083]</t>
  </si>
  <si>
    <t>POLITICAL SCI. [028]</t>
  </si>
  <si>
    <t>PAINTING [049]</t>
  </si>
  <si>
    <t>HIND.MUSIC VOCL [034]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</si>
  <si>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</si>
  <si>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</si>
  <si>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</si>
  <si>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</si>
  <si>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</si>
  <si>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</si>
  <si>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ADITYA DUBEY [22661707]</t>
  </si>
  <si>
    <t>ASTHA BHARTI JHA [22661675]</t>
  </si>
  <si>
    <t>ABHAY MUKHERJEE [22661671]</t>
  </si>
  <si>
    <t>ARUNA RANI [22661674]</t>
  </si>
  <si>
    <t>GEDELA JHANSI PRIYA [22661679]</t>
  </si>
  <si>
    <t>SAUMYA PRAKASH [22661698]</t>
  </si>
  <si>
    <t>PRATIK RAJ [22661721]</t>
  </si>
  <si>
    <t>LIST OF TOPPERS IN CBSE EXAM - Class XII COMMERCE stream (&gt;=90% Only)</t>
  </si>
  <si>
    <t>BANDANA KUMARI [22661736]</t>
  </si>
  <si>
    <t>SHIVANI PATTANAIK [22661753]</t>
  </si>
  <si>
    <t>LIST OF TOPPERS IN CBSE EXAM - Class XII HUMANITIES stream (&gt;=90% Only)</t>
  </si>
  <si>
    <t>ADITI RAJ [22661776]</t>
  </si>
  <si>
    <t>ANITA KUMARI [22661779]</t>
  </si>
  <si>
    <t>TANYA SHAH [22661815]</t>
  </si>
  <si>
    <t>ANJALI KUMARI [22661781]</t>
  </si>
  <si>
    <t>ARYAN KUMAR SINGH [22661783]</t>
  </si>
  <si>
    <t>NAZMIN SAFDAR [22661796]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</si>
  <si>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</si>
  <si>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</si>
  <si>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</si>
  <si>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</si>
  <si>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BOKARO NO.1 : ( 100%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</si>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</sst>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5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54" fillId="0" borderId="1" xfId="0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5" fillId="0" borderId="0" xfId="2" applyFont="1" applyAlignment="1" applyProtection="1">
      <alignment horizontal="left" vertical="center"/>
      <protection locked="0"/>
    </xf>
    <xf numFmtId="0" fontId="56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57" fillId="0" borderId="1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7" fillId="0" borderId="1" xfId="2" applyFont="1" applyFill="1" applyBorder="1" applyAlignment="1" applyProtection="1">
      <alignment horizontal="center" vertical="center" shrinkToFit="1"/>
    </xf>
    <xf numFmtId="0" fontId="58" fillId="0" borderId="2" xfId="2" applyFont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9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10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5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10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14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2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10" totalsRowShown="0" headerRowDxfId="11" dataDxfId="9" headerRowBorderDxfId="10" tableBorderDxfId="8" totalsRowBorderDxfId="7">
  <tableColumns count="4">
    <tableColumn id="1" xr3:uid="{508B4146-FAEF-4623-AEB2-A9434269A1A7}" name="Sl. No." dataDxfId="6" dataCellStyle="Normal 2"/>
    <tableColumn id="2" xr3:uid="{DEA54978-EC02-492D-9887-25E1D02EC81C}" name="Name of the KV" dataDxfId="5" dataCellStyle="Normal 2"/>
    <tableColumn id="3" xr3:uid="{0A21AA19-E8F0-4A83-B351-38876FC48F4D}" name="Student Name" dataDxfId="4" dataCellStyle="Normal 2"/>
    <tableColumn id="4" xr3:uid="{FFA189BB-3B47-447B-9EFE-F271DE17F590}" name="Grade" dataDxfId="3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29" customFormat="1" ht="25.05" customHeight="1" x14ac:dyDescent="0.3">
      <c r="A2" s="197"/>
      <c r="B2" s="198" t="s">
        <v>137</v>
      </c>
      <c r="C2" s="198"/>
      <c r="D2" s="198"/>
      <c r="E2" s="198"/>
      <c r="F2" s="198"/>
      <c r="G2" s="198"/>
      <c r="H2" s="198"/>
      <c r="I2" s="198"/>
      <c r="J2" s="198"/>
      <c r="K2" s="196"/>
    </row>
    <row r="3" spans="1:11" ht="25.05" customHeight="1" x14ac:dyDescent="0.25">
      <c r="A3" s="197"/>
      <c r="B3" s="199" t="s">
        <v>138</v>
      </c>
      <c r="C3" s="199"/>
      <c r="D3" s="199"/>
      <c r="E3" s="199"/>
      <c r="F3" s="199"/>
      <c r="G3" s="199"/>
      <c r="H3" s="199"/>
      <c r="I3" s="199"/>
      <c r="J3" s="199"/>
      <c r="K3" s="196"/>
    </row>
    <row r="4" spans="1:11" s="30" customFormat="1" ht="19.95" customHeight="1" x14ac:dyDescent="0.25">
      <c r="A4" s="197"/>
      <c r="B4" s="200" t="s">
        <v>139</v>
      </c>
      <c r="C4" s="200"/>
      <c r="D4" s="200"/>
      <c r="E4" s="200"/>
      <c r="F4" s="200"/>
      <c r="G4" s="200"/>
      <c r="H4" s="200"/>
      <c r="I4" s="200"/>
      <c r="J4" s="200"/>
      <c r="K4" s="196"/>
    </row>
    <row r="5" spans="1:11" s="15" customFormat="1" ht="19.95" customHeight="1" thickBot="1" x14ac:dyDescent="0.25">
      <c r="A5" s="197"/>
      <c r="B5" s="201" t="s">
        <v>140</v>
      </c>
      <c r="C5" s="201"/>
      <c r="D5" s="201"/>
      <c r="E5" s="201"/>
      <c r="F5" s="201"/>
      <c r="G5" s="201"/>
      <c r="H5" s="201"/>
      <c r="I5" s="201"/>
      <c r="J5" s="201"/>
      <c r="K5" s="196"/>
    </row>
    <row r="6" spans="1:11" ht="15.6" x14ac:dyDescent="0.25">
      <c r="A6" s="197"/>
      <c r="B6" s="202" t="s">
        <v>141</v>
      </c>
      <c r="C6" s="163" t="s">
        <v>86</v>
      </c>
      <c r="D6" s="211" t="s">
        <v>85</v>
      </c>
      <c r="E6" s="211"/>
      <c r="F6" s="211"/>
      <c r="G6" s="211"/>
      <c r="H6" s="211"/>
      <c r="I6" s="212"/>
      <c r="J6" s="204">
        <v>44764.812002314815</v>
      </c>
      <c r="K6" s="196"/>
    </row>
    <row r="7" spans="1:11" s="31" customFormat="1" ht="25.05" customHeight="1" x14ac:dyDescent="0.25">
      <c r="A7" s="197"/>
      <c r="B7" s="202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04"/>
      <c r="K7" s="196"/>
    </row>
    <row r="8" spans="1:11" s="31" customFormat="1" ht="25.05" customHeight="1" x14ac:dyDescent="0.25">
      <c r="A8" s="197"/>
      <c r="B8" s="202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04"/>
      <c r="K8" s="196"/>
    </row>
    <row r="9" spans="1:11" s="31" customFormat="1" ht="25.05" customHeight="1" x14ac:dyDescent="0.25">
      <c r="A9" s="197"/>
      <c r="B9" s="202"/>
      <c r="C9" s="155" t="s">
        <v>62</v>
      </c>
      <c r="D9" s="205" t="s">
        <v>78</v>
      </c>
      <c r="E9" s="206"/>
      <c r="F9" s="206"/>
      <c r="G9" s="206"/>
      <c r="H9" s="206"/>
      <c r="I9" s="207"/>
      <c r="J9" s="204"/>
      <c r="K9" s="196"/>
    </row>
    <row r="10" spans="1:11" s="31" customFormat="1" ht="25.05" customHeight="1" x14ac:dyDescent="0.25">
      <c r="A10" s="197"/>
      <c r="B10" s="202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04"/>
      <c r="K10" s="196"/>
    </row>
    <row r="11" spans="1:11" s="31" customFormat="1" ht="25.05" customHeight="1" x14ac:dyDescent="0.25">
      <c r="A11" s="197"/>
      <c r="B11" s="202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04"/>
      <c r="K11" s="196"/>
    </row>
    <row r="12" spans="1:11" s="31" customFormat="1" ht="25.05" customHeight="1" x14ac:dyDescent="0.25">
      <c r="A12" s="197"/>
      <c r="B12" s="202"/>
      <c r="C12" s="155" t="s">
        <v>64</v>
      </c>
      <c r="D12" s="205" t="s">
        <v>81</v>
      </c>
      <c r="E12" s="206"/>
      <c r="F12" s="206"/>
      <c r="G12" s="206"/>
      <c r="H12" s="206"/>
      <c r="I12" s="207"/>
      <c r="J12" s="204"/>
      <c r="K12" s="196"/>
    </row>
    <row r="13" spans="1:11" s="31" customFormat="1" ht="25.05" customHeight="1" x14ac:dyDescent="0.25">
      <c r="A13" s="197"/>
      <c r="B13" s="202"/>
      <c r="C13" s="155" t="s">
        <v>65</v>
      </c>
      <c r="D13" s="205" t="s">
        <v>82</v>
      </c>
      <c r="E13" s="206"/>
      <c r="F13" s="206"/>
      <c r="G13" s="206"/>
      <c r="H13" s="206"/>
      <c r="I13" s="207"/>
      <c r="J13" s="204"/>
      <c r="K13" s="196"/>
    </row>
    <row r="14" spans="1:11" s="31" customFormat="1" ht="25.05" customHeight="1" x14ac:dyDescent="0.25">
      <c r="A14" s="197"/>
      <c r="B14" s="202"/>
      <c r="C14" s="155" t="s">
        <v>67</v>
      </c>
      <c r="D14" s="205" t="s">
        <v>83</v>
      </c>
      <c r="E14" s="206"/>
      <c r="F14" s="206"/>
      <c r="G14" s="206"/>
      <c r="H14" s="206"/>
      <c r="I14" s="207"/>
      <c r="J14" s="204"/>
      <c r="K14" s="196"/>
    </row>
    <row r="15" spans="1:11" s="31" customFormat="1" ht="25.05" customHeight="1" x14ac:dyDescent="0.25">
      <c r="A15" s="197"/>
      <c r="B15" s="202"/>
      <c r="C15" s="155" t="s">
        <v>68</v>
      </c>
      <c r="D15" s="205" t="s">
        <v>106</v>
      </c>
      <c r="E15" s="206"/>
      <c r="F15" s="206"/>
      <c r="G15" s="206"/>
      <c r="H15" s="206"/>
      <c r="I15" s="207"/>
      <c r="J15" s="204"/>
      <c r="K15" s="196"/>
    </row>
    <row r="16" spans="1:11" s="31" customFormat="1" ht="25.05" customHeight="1" x14ac:dyDescent="0.25">
      <c r="A16" s="197"/>
      <c r="B16" s="202"/>
      <c r="C16" s="155" t="s">
        <v>69</v>
      </c>
      <c r="D16" s="205" t="s">
        <v>107</v>
      </c>
      <c r="E16" s="206"/>
      <c r="F16" s="206"/>
      <c r="G16" s="206"/>
      <c r="H16" s="206"/>
      <c r="I16" s="207"/>
      <c r="J16" s="204"/>
      <c r="K16" s="196"/>
    </row>
    <row r="17" spans="1:11" s="31" customFormat="1" ht="25.05" customHeight="1" x14ac:dyDescent="0.25">
      <c r="A17" s="197"/>
      <c r="B17" s="202"/>
      <c r="C17" s="155" t="s">
        <v>70</v>
      </c>
      <c r="D17" s="205" t="s">
        <v>108</v>
      </c>
      <c r="E17" s="206"/>
      <c r="F17" s="206"/>
      <c r="G17" s="206"/>
      <c r="H17" s="206"/>
      <c r="I17" s="207"/>
      <c r="J17" s="204"/>
      <c r="K17" s="196"/>
    </row>
    <row r="18" spans="1:11" s="31" customFormat="1" ht="25.05" customHeight="1" x14ac:dyDescent="0.25">
      <c r="A18" s="197"/>
      <c r="B18" s="202"/>
      <c r="C18" s="155" t="s">
        <v>71</v>
      </c>
      <c r="D18" s="205" t="s">
        <v>109</v>
      </c>
      <c r="E18" s="206"/>
      <c r="F18" s="206"/>
      <c r="G18" s="206"/>
      <c r="H18" s="206"/>
      <c r="I18" s="207"/>
      <c r="J18" s="204"/>
      <c r="K18" s="196"/>
    </row>
    <row r="19" spans="1:11" s="31" customFormat="1" ht="25.05" customHeight="1" x14ac:dyDescent="0.25">
      <c r="A19" s="197"/>
      <c r="B19" s="202"/>
      <c r="C19" s="155" t="s">
        <v>72</v>
      </c>
      <c r="D19" s="205" t="s">
        <v>110</v>
      </c>
      <c r="E19" s="206"/>
      <c r="F19" s="206"/>
      <c r="G19" s="206"/>
      <c r="H19" s="206"/>
      <c r="I19" s="207"/>
      <c r="J19" s="204"/>
      <c r="K19" s="196"/>
    </row>
    <row r="20" spans="1:11" s="31" customFormat="1" ht="25.05" customHeight="1" thickBot="1" x14ac:dyDescent="0.3">
      <c r="A20" s="197"/>
      <c r="B20" s="202"/>
      <c r="C20" s="156"/>
      <c r="D20" s="208" t="s">
        <v>84</v>
      </c>
      <c r="E20" s="209"/>
      <c r="F20" s="209"/>
      <c r="G20" s="209"/>
      <c r="H20" s="209"/>
      <c r="I20" s="210"/>
      <c r="J20" s="204"/>
      <c r="K20" s="196"/>
    </row>
    <row r="21" spans="1:11" s="32" customFormat="1" ht="10.199999999999999" customHeight="1" x14ac:dyDescent="0.2">
      <c r="A21" s="197"/>
      <c r="B21" s="203"/>
      <c r="C21" s="203"/>
      <c r="D21" s="203"/>
      <c r="E21" s="203"/>
      <c r="F21" s="203"/>
      <c r="G21" s="203"/>
      <c r="H21" s="203"/>
      <c r="I21" s="203"/>
      <c r="J21" s="203"/>
      <c r="K21" s="196"/>
    </row>
    <row r="22" spans="1:11" s="57" customFormat="1" ht="34.950000000000003" customHeight="1" x14ac:dyDescent="0.2">
      <c r="A22" s="197"/>
      <c r="C22" s="274" t="s">
        <v>142</v>
      </c>
      <c r="D22" s="213"/>
      <c r="E22" s="213"/>
      <c r="F22" s="213"/>
      <c r="G22" s="213"/>
      <c r="H22" s="213"/>
      <c r="I22" s="213"/>
      <c r="J22" s="68"/>
      <c r="K22" s="196"/>
    </row>
    <row r="23" spans="1:11" s="69" customFormat="1" ht="40.049999999999997" customHeight="1" x14ac:dyDescent="0.25">
      <c r="A23" s="197"/>
      <c r="B23" s="68"/>
      <c r="C23" s="275" t="s">
        <v>143</v>
      </c>
      <c r="D23" s="214"/>
      <c r="E23" s="214"/>
      <c r="F23" s="214"/>
      <c r="G23" s="214"/>
      <c r="H23" s="214"/>
      <c r="I23" s="214"/>
      <c r="J23" s="68"/>
      <c r="K23" s="196"/>
    </row>
    <row r="24" spans="1:11" s="28" customFormat="1" ht="15" customHeight="1" thickBot="1" x14ac:dyDescent="0.4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</sheetData>
  <sheetProtection algorithmName="SHA-512" hashValue="pY/TKl9MMSgTVcdQpNdTg3MvHuuK3QOqRZ8PPD9qrH2DnHTNmdBDRveKrd3YuiNPRQuOoWBwI09aEYvTp4ve/w==" saltValue="8j8TMkDObGlLsJ1eXvjSOw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95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178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177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qm+tlAKTnyDFsiSpk+PwOYLa3KU0TdG6lhbYVSMdKOPu8IePmQG1bBB6FcI9bilsiSYxNgL1VJJu0EAl4MadIw==" saltValue="cPQaJ63m96DM+ToRT+lmp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96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179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177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vUO2M40qQl8eS2rDYZqlW0EETFKhBMG6s+Wbv8MViTFERjuKKldQoE/miMgwWqJPEPjQX/n3hsdiBcJuoEt94w==" saltValue="vnI+58eLGc3XofyJM4q/X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97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180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177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euR/I++c/MBqUauyJbhPJTvjTmXKb46PlxaBuIkCuFP6k6KWtwY0yXhVgMWkIrcSU2n23C9juJd9YDl9al4fMg==" saltValue="xU1ruvZJzZOEiXTtW88vU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55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75">
        <v>2020</v>
      </c>
      <c r="D9" s="75">
        <v>2021</v>
      </c>
      <c r="E9" s="75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99.22</v>
      </c>
      <c r="D10" s="182">
        <v>100</v>
      </c>
      <c r="E10" s="178">
        <v>99.39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5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9u78r106ibk82559soNflxvkKaDWjtiEvGXcuHr0zint2STPDzQiLb5S3c8T7VQaxAK/1NKhkeptEQCbUEphqw==" saltValue="8EjsqwhFXvdgVg6UMg2sp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77">
        <v>2020</v>
      </c>
      <c r="D10" s="77">
        <v>2021</v>
      </c>
      <c r="E10" s="77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181</v>
      </c>
      <c r="C11" s="186">
        <v>24</v>
      </c>
      <c r="D11" s="61">
        <v>33</v>
      </c>
      <c r="E11" s="145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6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80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eCb4g7eixkBwjmR6gCQzj5sHEUVv+Nx6aE6ZpjLKAlhZKz32XEGNyC/IVbKeGXtoSxB+5mCnm8kiaa5yNs+0ew==" saltValue="mEkpla1KWEiVHsIyAwBIPg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101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182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68</v>
      </c>
      <c r="G10" s="173">
        <v>68</v>
      </c>
      <c r="H10" s="173">
        <v>0</v>
      </c>
      <c r="I10" s="173">
        <v>0</v>
      </c>
      <c r="J10" s="176">
        <v>100</v>
      </c>
      <c r="K10" s="173">
        <v>0</v>
      </c>
      <c r="L10" s="173">
        <v>12</v>
      </c>
      <c r="M10" s="173">
        <v>32</v>
      </c>
      <c r="N10" s="173">
        <v>20</v>
      </c>
      <c r="O10" s="173">
        <v>4</v>
      </c>
      <c r="P10" s="176">
        <v>53.82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86</v>
      </c>
      <c r="G11" s="173">
        <v>86</v>
      </c>
      <c r="H11" s="173">
        <v>0</v>
      </c>
      <c r="I11" s="173">
        <v>0</v>
      </c>
      <c r="J11" s="176">
        <v>100</v>
      </c>
      <c r="K11" s="173">
        <v>0</v>
      </c>
      <c r="L11" s="173">
        <v>1</v>
      </c>
      <c r="M11" s="173">
        <v>34</v>
      </c>
      <c r="N11" s="173">
        <v>40</v>
      </c>
      <c r="O11" s="173">
        <v>11</v>
      </c>
      <c r="P11" s="176">
        <v>66.72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154</v>
      </c>
      <c r="G12" s="50">
        <v>154</v>
      </c>
      <c r="H12" s="50">
        <v>0</v>
      </c>
      <c r="I12" s="50">
        <v>0</v>
      </c>
      <c r="J12" s="177">
        <v>100</v>
      </c>
      <c r="K12" s="50">
        <v>0</v>
      </c>
      <c r="L12" s="50">
        <v>13</v>
      </c>
      <c r="M12" s="50">
        <v>66</v>
      </c>
      <c r="N12" s="50">
        <v>60</v>
      </c>
      <c r="O12" s="50">
        <v>15</v>
      </c>
      <c r="P12" s="177">
        <v>61.02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5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eUkN2DJDKRCaU3t/+R7Xizqo6D0afthGXtmtlll2pO2uZkCEanbJv8Q89bufQ2uRRSxXoPARrNB/2yDYxd/IlA==" saltValue="jHmnQ0VMKpDUFmyGBtT9M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102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183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31</v>
      </c>
      <c r="G10" s="173">
        <v>31</v>
      </c>
      <c r="H10" s="173">
        <v>0</v>
      </c>
      <c r="I10" s="173">
        <v>0</v>
      </c>
      <c r="J10" s="176">
        <v>100</v>
      </c>
      <c r="K10" s="173">
        <v>0</v>
      </c>
      <c r="L10" s="173">
        <v>3</v>
      </c>
      <c r="M10" s="173">
        <v>12</v>
      </c>
      <c r="N10" s="173">
        <v>13</v>
      </c>
      <c r="O10" s="173">
        <v>3</v>
      </c>
      <c r="P10" s="176">
        <v>61.69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38</v>
      </c>
      <c r="G11" s="173">
        <v>38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18</v>
      </c>
      <c r="N11" s="173">
        <v>16</v>
      </c>
      <c r="O11" s="173">
        <v>4</v>
      </c>
      <c r="P11" s="176">
        <v>64.8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69</v>
      </c>
      <c r="G12" s="50">
        <v>69</v>
      </c>
      <c r="H12" s="50">
        <v>0</v>
      </c>
      <c r="I12" s="50">
        <v>0</v>
      </c>
      <c r="J12" s="177">
        <v>100</v>
      </c>
      <c r="K12" s="50">
        <v>0</v>
      </c>
      <c r="L12" s="50">
        <v>3</v>
      </c>
      <c r="M12" s="50">
        <v>30</v>
      </c>
      <c r="N12" s="50">
        <v>29</v>
      </c>
      <c r="O12" s="50">
        <v>7</v>
      </c>
      <c r="P12" s="177">
        <v>63.41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5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uGH9kq98w9aI9G4UpZwgLmgTLPs7HChPGeajMNxHQqtB5qPeEsrPKxmnPq/1dSzXPSlJ9JJBlSoB0ba2vdVJfw==" saltValue="Bne4vPc9Z01BuJtz3zcvF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105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21</v>
      </c>
      <c r="G10" s="173">
        <v>21</v>
      </c>
      <c r="H10" s="173">
        <v>0</v>
      </c>
      <c r="I10" s="173">
        <v>0</v>
      </c>
      <c r="J10" s="176">
        <v>100</v>
      </c>
      <c r="K10" s="173">
        <v>0</v>
      </c>
      <c r="L10" s="173">
        <v>5</v>
      </c>
      <c r="M10" s="173">
        <v>12</v>
      </c>
      <c r="N10" s="173">
        <v>4</v>
      </c>
      <c r="O10" s="173">
        <v>0</v>
      </c>
      <c r="P10" s="176">
        <v>48.45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22</v>
      </c>
      <c r="G11" s="173">
        <v>22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8</v>
      </c>
      <c r="N11" s="173">
        <v>12</v>
      </c>
      <c r="O11" s="173">
        <v>2</v>
      </c>
      <c r="P11" s="176">
        <v>66.59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43</v>
      </c>
      <c r="G12" s="50">
        <v>43</v>
      </c>
      <c r="H12" s="50">
        <v>0</v>
      </c>
      <c r="I12" s="50">
        <v>0</v>
      </c>
      <c r="J12" s="177">
        <v>100</v>
      </c>
      <c r="K12" s="50">
        <v>0</v>
      </c>
      <c r="L12" s="50">
        <v>5</v>
      </c>
      <c r="M12" s="50">
        <v>20</v>
      </c>
      <c r="N12" s="50">
        <v>16</v>
      </c>
      <c r="O12" s="50">
        <v>2</v>
      </c>
      <c r="P12" s="177">
        <v>57.73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5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fjAHlNFoOwcZYY7QHOSRnn8+s778F6ubp0Clk5WtaiSZE2BKVxF+y+CXBht5r7wX9TsoIu1WykIzttMdmuklg==" saltValue="kt2EOR9oXL4UISW4gTHjU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104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185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16</v>
      </c>
      <c r="G10" s="173">
        <v>16</v>
      </c>
      <c r="H10" s="173">
        <v>0</v>
      </c>
      <c r="I10" s="173">
        <v>0</v>
      </c>
      <c r="J10" s="176">
        <v>100</v>
      </c>
      <c r="K10" s="173">
        <v>0</v>
      </c>
      <c r="L10" s="173">
        <v>4</v>
      </c>
      <c r="M10" s="173">
        <v>8</v>
      </c>
      <c r="N10" s="173">
        <v>3</v>
      </c>
      <c r="O10" s="173">
        <v>1</v>
      </c>
      <c r="P10" s="176">
        <v>45.63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26</v>
      </c>
      <c r="G11" s="173">
        <v>26</v>
      </c>
      <c r="H11" s="173">
        <v>0</v>
      </c>
      <c r="I11" s="173">
        <v>0</v>
      </c>
      <c r="J11" s="176">
        <v>100</v>
      </c>
      <c r="K11" s="173">
        <v>0</v>
      </c>
      <c r="L11" s="173">
        <v>1</v>
      </c>
      <c r="M11" s="173">
        <v>8</v>
      </c>
      <c r="N11" s="173">
        <v>12</v>
      </c>
      <c r="O11" s="173">
        <v>5</v>
      </c>
      <c r="P11" s="176">
        <v>69.62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42</v>
      </c>
      <c r="G12" s="50">
        <v>42</v>
      </c>
      <c r="H12" s="50">
        <v>0</v>
      </c>
      <c r="I12" s="50">
        <v>0</v>
      </c>
      <c r="J12" s="177">
        <v>100</v>
      </c>
      <c r="K12" s="50">
        <v>0</v>
      </c>
      <c r="L12" s="50">
        <v>5</v>
      </c>
      <c r="M12" s="50">
        <v>16</v>
      </c>
      <c r="N12" s="50">
        <v>15</v>
      </c>
      <c r="O12" s="50">
        <v>6</v>
      </c>
      <c r="P12" s="177">
        <v>60.48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5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GcDDjRxBcyA9/NkxhzC+DrS+ew1cDK8wLpxmWUUuiJFkQK94i0FeZYsFqVZT1woKktFiP6OeieeTd9/k9FflXQ==" saltValue="nhSm/SIKaVZ6AQx1oPDVw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103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186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7" t="s">
        <v>175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8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9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5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LvJjv/7oMIK2FSZYAvH6OELT/SPTyOGE6oyReHuFlsuiia5sjAPHPPGwIycLEpdzqEYXCLTNeNDfKBazpv1Mg==" saltValue="+TRUy+M2enAfI5NxQadX+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87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144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74" t="s">
        <v>46</v>
      </c>
      <c r="G9" s="75" t="s">
        <v>20</v>
      </c>
      <c r="H9" s="183" t="s">
        <v>45</v>
      </c>
      <c r="I9" s="184" t="s">
        <v>32</v>
      </c>
      <c r="J9" s="23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95</v>
      </c>
      <c r="G10" s="173">
        <v>94</v>
      </c>
      <c r="H10" s="185">
        <v>1</v>
      </c>
      <c r="I10" s="173">
        <v>0</v>
      </c>
      <c r="J10" s="176">
        <v>98.95</v>
      </c>
      <c r="K10" s="173">
        <v>4</v>
      </c>
      <c r="L10" s="173">
        <v>29</v>
      </c>
      <c r="M10" s="173">
        <v>33</v>
      </c>
      <c r="N10" s="173">
        <v>22</v>
      </c>
      <c r="O10" s="173">
        <v>6</v>
      </c>
      <c r="P10" s="176">
        <v>52.39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70</v>
      </c>
      <c r="G11" s="173">
        <v>70</v>
      </c>
      <c r="H11" s="173">
        <v>0</v>
      </c>
      <c r="I11" s="173">
        <v>0</v>
      </c>
      <c r="J11" s="176">
        <v>100</v>
      </c>
      <c r="K11" s="173">
        <v>0</v>
      </c>
      <c r="L11" s="173">
        <v>8</v>
      </c>
      <c r="M11" s="173">
        <v>26</v>
      </c>
      <c r="N11" s="173">
        <v>31</v>
      </c>
      <c r="O11" s="173">
        <v>5</v>
      </c>
      <c r="P11" s="176">
        <v>65.459999999999994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165</v>
      </c>
      <c r="G12" s="50">
        <v>164</v>
      </c>
      <c r="H12" s="50">
        <v>1</v>
      </c>
      <c r="I12" s="50">
        <v>0</v>
      </c>
      <c r="J12" s="177">
        <v>99.39</v>
      </c>
      <c r="K12" s="50">
        <v>4</v>
      </c>
      <c r="L12" s="50">
        <v>37</v>
      </c>
      <c r="M12" s="50">
        <v>59</v>
      </c>
      <c r="N12" s="50">
        <v>53</v>
      </c>
      <c r="O12" s="50">
        <v>11</v>
      </c>
      <c r="P12" s="177">
        <v>57.94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DcE4UxFlCoS4jbzNVDKRg1b+7J1IzajVq9D++eRbfCeIKWbJb8llz2oa+yYpNtEHQkGCv4+uHAzpll0zBOuKrw==" saltValue="Hc034SUEmlLXlObWE6V8uQ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113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187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68</v>
      </c>
      <c r="E9" s="174">
        <v>68</v>
      </c>
      <c r="F9" s="178">
        <v>100</v>
      </c>
      <c r="G9" s="174">
        <v>25</v>
      </c>
      <c r="H9" s="174">
        <v>42</v>
      </c>
      <c r="I9" s="174">
        <v>44</v>
      </c>
      <c r="J9" s="174">
        <v>49</v>
      </c>
      <c r="K9" s="174">
        <v>39</v>
      </c>
      <c r="L9" s="174">
        <v>53</v>
      </c>
      <c r="M9" s="174">
        <v>58</v>
      </c>
      <c r="N9" s="174">
        <v>30</v>
      </c>
      <c r="O9" s="174">
        <v>0</v>
      </c>
      <c r="P9" s="178">
        <v>53.82</v>
      </c>
    </row>
    <row r="10" spans="1:18" ht="49.95" customHeight="1" x14ac:dyDescent="0.25">
      <c r="A10" s="237"/>
      <c r="B10" s="236"/>
      <c r="C10" s="174" t="s">
        <v>31</v>
      </c>
      <c r="D10" s="174">
        <v>86</v>
      </c>
      <c r="E10" s="174">
        <v>86</v>
      </c>
      <c r="F10" s="178">
        <v>100</v>
      </c>
      <c r="G10" s="174">
        <v>60</v>
      </c>
      <c r="H10" s="174">
        <v>81</v>
      </c>
      <c r="I10" s="174">
        <v>80</v>
      </c>
      <c r="J10" s="174">
        <v>75</v>
      </c>
      <c r="K10" s="174">
        <v>47</v>
      </c>
      <c r="L10" s="174">
        <v>43</v>
      </c>
      <c r="M10" s="174">
        <v>32</v>
      </c>
      <c r="N10" s="174">
        <v>12</v>
      </c>
      <c r="O10" s="174">
        <v>0</v>
      </c>
      <c r="P10" s="178">
        <v>66.72</v>
      </c>
    </row>
    <row r="11" spans="1:18" ht="49.95" customHeight="1" x14ac:dyDescent="0.25">
      <c r="A11" s="237"/>
      <c r="B11" s="236"/>
      <c r="C11" s="50" t="s">
        <v>42</v>
      </c>
      <c r="D11" s="50">
        <v>154</v>
      </c>
      <c r="E11" s="50">
        <v>154</v>
      </c>
      <c r="F11" s="177">
        <v>100</v>
      </c>
      <c r="G11" s="50">
        <v>85</v>
      </c>
      <c r="H11" s="50">
        <v>123</v>
      </c>
      <c r="I11" s="50">
        <v>124</v>
      </c>
      <c r="J11" s="50">
        <v>124</v>
      </c>
      <c r="K11" s="50">
        <v>86</v>
      </c>
      <c r="L11" s="50">
        <v>96</v>
      </c>
      <c r="M11" s="50">
        <v>90</v>
      </c>
      <c r="N11" s="50">
        <v>42</v>
      </c>
      <c r="O11" s="50">
        <v>0</v>
      </c>
      <c r="P11" s="177">
        <v>61.02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9seU3LaAYGDgTu5E4r2HFDjY2DFSmswZUCP7tsAF9apx6f09GeFYGkvyfSup1mkJR27o/tKy3gaVjsJIVNXDzA==" saltValue="3ZHoJMNeLwpU7jiVnVM4x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114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188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31</v>
      </c>
      <c r="E9" s="174">
        <v>31</v>
      </c>
      <c r="F9" s="178">
        <v>100</v>
      </c>
      <c r="G9" s="174">
        <v>19</v>
      </c>
      <c r="H9" s="174">
        <v>24</v>
      </c>
      <c r="I9" s="174">
        <v>28</v>
      </c>
      <c r="J9" s="174">
        <v>27</v>
      </c>
      <c r="K9" s="174">
        <v>15</v>
      </c>
      <c r="L9" s="174">
        <v>11</v>
      </c>
      <c r="M9" s="174">
        <v>18</v>
      </c>
      <c r="N9" s="174">
        <v>13</v>
      </c>
      <c r="O9" s="174">
        <v>0</v>
      </c>
      <c r="P9" s="178">
        <v>61.69</v>
      </c>
    </row>
    <row r="10" spans="1:18" ht="49.95" customHeight="1" x14ac:dyDescent="0.25">
      <c r="A10" s="237"/>
      <c r="B10" s="236"/>
      <c r="C10" s="174" t="s">
        <v>31</v>
      </c>
      <c r="D10" s="174">
        <v>38</v>
      </c>
      <c r="E10" s="174">
        <v>38</v>
      </c>
      <c r="F10" s="178">
        <v>100</v>
      </c>
      <c r="G10" s="174">
        <v>18</v>
      </c>
      <c r="H10" s="174">
        <v>33</v>
      </c>
      <c r="I10" s="174">
        <v>44</v>
      </c>
      <c r="J10" s="174">
        <v>32</v>
      </c>
      <c r="K10" s="174">
        <v>24</v>
      </c>
      <c r="L10" s="174">
        <v>18</v>
      </c>
      <c r="M10" s="174">
        <v>15</v>
      </c>
      <c r="N10" s="174">
        <v>6</v>
      </c>
      <c r="O10" s="174">
        <v>0</v>
      </c>
      <c r="P10" s="178">
        <v>64.8</v>
      </c>
    </row>
    <row r="11" spans="1:18" ht="49.95" customHeight="1" x14ac:dyDescent="0.25">
      <c r="A11" s="237"/>
      <c r="B11" s="236"/>
      <c r="C11" s="50" t="s">
        <v>42</v>
      </c>
      <c r="D11" s="50">
        <v>69</v>
      </c>
      <c r="E11" s="50">
        <v>69</v>
      </c>
      <c r="F11" s="177">
        <v>100</v>
      </c>
      <c r="G11" s="50">
        <v>37</v>
      </c>
      <c r="H11" s="50">
        <v>57</v>
      </c>
      <c r="I11" s="50">
        <v>72</v>
      </c>
      <c r="J11" s="50">
        <v>59</v>
      </c>
      <c r="K11" s="50">
        <v>39</v>
      </c>
      <c r="L11" s="50">
        <v>29</v>
      </c>
      <c r="M11" s="50">
        <v>33</v>
      </c>
      <c r="N11" s="50">
        <v>19</v>
      </c>
      <c r="O11" s="50">
        <v>0</v>
      </c>
      <c r="P11" s="177">
        <v>63.41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QnO9Y51xR0kPE6Xbp0jhe56EGgzwgkhnIvJyYerIx90/0ZMuo2ll6lyiVBRjowz8c5C7WLIpM4RWChxqYwcYNA==" saltValue="ZT0YxjL5tlk87PHhR1/KE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115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189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21</v>
      </c>
      <c r="E9" s="174">
        <v>21</v>
      </c>
      <c r="F9" s="178">
        <v>100</v>
      </c>
      <c r="G9" s="174">
        <v>2</v>
      </c>
      <c r="H9" s="174">
        <v>11</v>
      </c>
      <c r="I9" s="174">
        <v>11</v>
      </c>
      <c r="J9" s="174">
        <v>15</v>
      </c>
      <c r="K9" s="174">
        <v>12</v>
      </c>
      <c r="L9" s="174">
        <v>27</v>
      </c>
      <c r="M9" s="174">
        <v>17</v>
      </c>
      <c r="N9" s="174">
        <v>10</v>
      </c>
      <c r="O9" s="174">
        <v>0</v>
      </c>
      <c r="P9" s="178">
        <v>48.45</v>
      </c>
    </row>
    <row r="10" spans="1:18" ht="49.95" customHeight="1" x14ac:dyDescent="0.25">
      <c r="A10" s="237"/>
      <c r="B10" s="236"/>
      <c r="C10" s="174" t="s">
        <v>31</v>
      </c>
      <c r="D10" s="174">
        <v>22</v>
      </c>
      <c r="E10" s="174">
        <v>22</v>
      </c>
      <c r="F10" s="178">
        <v>100</v>
      </c>
      <c r="G10" s="174">
        <v>16</v>
      </c>
      <c r="H10" s="174">
        <v>18</v>
      </c>
      <c r="I10" s="174">
        <v>19</v>
      </c>
      <c r="J10" s="174">
        <v>23</v>
      </c>
      <c r="K10" s="174">
        <v>13</v>
      </c>
      <c r="L10" s="174">
        <v>10</v>
      </c>
      <c r="M10" s="174">
        <v>10</v>
      </c>
      <c r="N10" s="174">
        <v>1</v>
      </c>
      <c r="O10" s="174">
        <v>0</v>
      </c>
      <c r="P10" s="178">
        <v>66.59</v>
      </c>
    </row>
    <row r="11" spans="1:18" ht="49.95" customHeight="1" x14ac:dyDescent="0.25">
      <c r="A11" s="237"/>
      <c r="B11" s="236"/>
      <c r="C11" s="50" t="s">
        <v>42</v>
      </c>
      <c r="D11" s="50">
        <v>43</v>
      </c>
      <c r="E11" s="50">
        <v>43</v>
      </c>
      <c r="F11" s="177">
        <v>100</v>
      </c>
      <c r="G11" s="50">
        <v>18</v>
      </c>
      <c r="H11" s="50">
        <v>29</v>
      </c>
      <c r="I11" s="50">
        <v>30</v>
      </c>
      <c r="J11" s="50">
        <v>38</v>
      </c>
      <c r="K11" s="50">
        <v>25</v>
      </c>
      <c r="L11" s="50">
        <v>37</v>
      </c>
      <c r="M11" s="50">
        <v>27</v>
      </c>
      <c r="N11" s="50">
        <v>11</v>
      </c>
      <c r="O11" s="50">
        <v>0</v>
      </c>
      <c r="P11" s="177">
        <v>57.73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lCXVkl6tiCfccEPSBOSRu730d5dbE+m3HrnS96VWfrDr5YkUbU8r9IItPqa5PJVFpWj936fGCjKV0vxkHoz98g==" saltValue="rGoB2q9r1Kk/UBAFhlDMs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116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16</v>
      </c>
      <c r="E9" s="174">
        <v>16</v>
      </c>
      <c r="F9" s="178">
        <v>100</v>
      </c>
      <c r="G9" s="174">
        <v>4</v>
      </c>
      <c r="H9" s="174">
        <v>7</v>
      </c>
      <c r="I9" s="174">
        <v>5</v>
      </c>
      <c r="J9" s="174">
        <v>7</v>
      </c>
      <c r="K9" s="174">
        <v>12</v>
      </c>
      <c r="L9" s="174">
        <v>15</v>
      </c>
      <c r="M9" s="174">
        <v>23</v>
      </c>
      <c r="N9" s="174">
        <v>7</v>
      </c>
      <c r="O9" s="174">
        <v>0</v>
      </c>
      <c r="P9" s="178">
        <v>45.63</v>
      </c>
    </row>
    <row r="10" spans="1:18" ht="49.95" customHeight="1" x14ac:dyDescent="0.25">
      <c r="A10" s="237"/>
      <c r="B10" s="236"/>
      <c r="C10" s="174" t="s">
        <v>31</v>
      </c>
      <c r="D10" s="174">
        <v>26</v>
      </c>
      <c r="E10" s="174">
        <v>26</v>
      </c>
      <c r="F10" s="178">
        <v>100</v>
      </c>
      <c r="G10" s="174">
        <v>26</v>
      </c>
      <c r="H10" s="174">
        <v>30</v>
      </c>
      <c r="I10" s="174">
        <v>17</v>
      </c>
      <c r="J10" s="174">
        <v>20</v>
      </c>
      <c r="K10" s="174">
        <v>10</v>
      </c>
      <c r="L10" s="174">
        <v>15</v>
      </c>
      <c r="M10" s="174">
        <v>7</v>
      </c>
      <c r="N10" s="174">
        <v>5</v>
      </c>
      <c r="O10" s="174">
        <v>0</v>
      </c>
      <c r="P10" s="178">
        <v>69.62</v>
      </c>
    </row>
    <row r="11" spans="1:18" ht="49.95" customHeight="1" x14ac:dyDescent="0.25">
      <c r="A11" s="237"/>
      <c r="B11" s="236"/>
      <c r="C11" s="50" t="s">
        <v>42</v>
      </c>
      <c r="D11" s="50">
        <v>42</v>
      </c>
      <c r="E11" s="50">
        <v>42</v>
      </c>
      <c r="F11" s="177">
        <v>100</v>
      </c>
      <c r="G11" s="50">
        <v>30</v>
      </c>
      <c r="H11" s="50">
        <v>37</v>
      </c>
      <c r="I11" s="50">
        <v>22</v>
      </c>
      <c r="J11" s="50">
        <v>27</v>
      </c>
      <c r="K11" s="50">
        <v>22</v>
      </c>
      <c r="L11" s="50">
        <v>30</v>
      </c>
      <c r="M11" s="50">
        <v>30</v>
      </c>
      <c r="N11" s="50">
        <v>12</v>
      </c>
      <c r="O11" s="50">
        <v>0</v>
      </c>
      <c r="P11" s="177">
        <v>60.48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47C5BU/d4LNupiviji5XEyBP4oS25I3jiNUQBGosp49Qge8OcSrBHXvN9cbhdF6116HPMY5/F7dnl7PqCZ1bcA==" saltValue="KiEOVcFsgNXgzX5106RwT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117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300" t="s">
        <v>175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301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2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VZU/tCkwKQIuBFE5H2X8UYOFntZRE63AXn9MMS1pP/wEb1LrH6n5mMcTasycZ5bjqUJ6AKUc3QJQyV6nDBVp9g==" saltValue="FdqhJTDB7Ns1wrETPCSfO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59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192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193</v>
      </c>
      <c r="C9" s="55" t="s">
        <v>30</v>
      </c>
      <c r="D9" s="48">
        <v>68</v>
      </c>
      <c r="E9" s="48">
        <v>68</v>
      </c>
      <c r="F9" s="49">
        <v>100</v>
      </c>
      <c r="G9" s="48">
        <v>4</v>
      </c>
      <c r="H9" s="48">
        <v>10</v>
      </c>
      <c r="I9" s="48">
        <v>10</v>
      </c>
      <c r="J9" s="48">
        <v>9</v>
      </c>
      <c r="K9" s="48">
        <v>9</v>
      </c>
      <c r="L9" s="48">
        <v>9</v>
      </c>
      <c r="M9" s="48">
        <v>14</v>
      </c>
      <c r="N9" s="48">
        <v>3</v>
      </c>
      <c r="O9" s="48">
        <v>0</v>
      </c>
      <c r="P9" s="48">
        <v>68</v>
      </c>
      <c r="Q9" s="48">
        <v>301</v>
      </c>
      <c r="R9" s="49">
        <v>55.33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86</v>
      </c>
      <c r="E10" s="48">
        <v>86</v>
      </c>
      <c r="F10" s="49">
        <v>100</v>
      </c>
      <c r="G10" s="48">
        <v>11</v>
      </c>
      <c r="H10" s="48">
        <v>16</v>
      </c>
      <c r="I10" s="48">
        <v>17</v>
      </c>
      <c r="J10" s="48">
        <v>19</v>
      </c>
      <c r="K10" s="48">
        <v>13</v>
      </c>
      <c r="L10" s="48">
        <v>5</v>
      </c>
      <c r="M10" s="48">
        <v>2</v>
      </c>
      <c r="N10" s="48">
        <v>3</v>
      </c>
      <c r="O10" s="48">
        <v>0</v>
      </c>
      <c r="P10" s="48">
        <v>86</v>
      </c>
      <c r="Q10" s="48">
        <v>471</v>
      </c>
      <c r="R10" s="49">
        <v>68.459999999999994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154</v>
      </c>
      <c r="E11" s="36">
        <v>154</v>
      </c>
      <c r="F11" s="37">
        <v>100</v>
      </c>
      <c r="G11" s="36">
        <v>15</v>
      </c>
      <c r="H11" s="36">
        <v>26</v>
      </c>
      <c r="I11" s="36">
        <v>27</v>
      </c>
      <c r="J11" s="36">
        <v>28</v>
      </c>
      <c r="K11" s="36">
        <v>22</v>
      </c>
      <c r="L11" s="36">
        <v>14</v>
      </c>
      <c r="M11" s="36">
        <v>16</v>
      </c>
      <c r="N11" s="36">
        <v>6</v>
      </c>
      <c r="O11" s="36">
        <v>0</v>
      </c>
      <c r="P11" s="36">
        <v>154</v>
      </c>
      <c r="Q11" s="36">
        <v>772</v>
      </c>
      <c r="R11" s="37">
        <v>62.66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194</v>
      </c>
      <c r="C12" s="55" t="s">
        <v>30</v>
      </c>
      <c r="D12" s="48">
        <v>48</v>
      </c>
      <c r="E12" s="48">
        <v>48</v>
      </c>
      <c r="F12" s="49">
        <v>100</v>
      </c>
      <c r="G12" s="48">
        <v>7</v>
      </c>
      <c r="H12" s="48">
        <v>9</v>
      </c>
      <c r="I12" s="48">
        <v>4</v>
      </c>
      <c r="J12" s="48">
        <v>5</v>
      </c>
      <c r="K12" s="48">
        <v>3</v>
      </c>
      <c r="L12" s="48">
        <v>10</v>
      </c>
      <c r="M12" s="48">
        <v>5</v>
      </c>
      <c r="N12" s="48">
        <v>5</v>
      </c>
      <c r="O12" s="48">
        <v>0</v>
      </c>
      <c r="P12" s="48">
        <v>48</v>
      </c>
      <c r="Q12" s="48">
        <v>225</v>
      </c>
      <c r="R12" s="49">
        <v>58.59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72</v>
      </c>
      <c r="E13" s="48">
        <v>72</v>
      </c>
      <c r="F13" s="49">
        <v>100</v>
      </c>
      <c r="G13" s="48">
        <v>11</v>
      </c>
      <c r="H13" s="48">
        <v>12</v>
      </c>
      <c r="I13" s="48">
        <v>17</v>
      </c>
      <c r="J13" s="48">
        <v>17</v>
      </c>
      <c r="K13" s="48">
        <v>6</v>
      </c>
      <c r="L13" s="48">
        <v>6</v>
      </c>
      <c r="M13" s="48">
        <v>2</v>
      </c>
      <c r="N13" s="48">
        <v>1</v>
      </c>
      <c r="O13" s="48">
        <v>0</v>
      </c>
      <c r="P13" s="48">
        <v>72</v>
      </c>
      <c r="Q13" s="48">
        <v>406</v>
      </c>
      <c r="R13" s="49">
        <v>70.489999999999995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120</v>
      </c>
      <c r="E14" s="36">
        <v>120</v>
      </c>
      <c r="F14" s="37">
        <v>100</v>
      </c>
      <c r="G14" s="36">
        <v>18</v>
      </c>
      <c r="H14" s="36">
        <v>21</v>
      </c>
      <c r="I14" s="36">
        <v>21</v>
      </c>
      <c r="J14" s="36">
        <v>22</v>
      </c>
      <c r="K14" s="36">
        <v>9</v>
      </c>
      <c r="L14" s="36">
        <v>16</v>
      </c>
      <c r="M14" s="36">
        <v>7</v>
      </c>
      <c r="N14" s="36">
        <v>6</v>
      </c>
      <c r="O14" s="36">
        <v>0</v>
      </c>
      <c r="P14" s="36">
        <v>120</v>
      </c>
      <c r="Q14" s="36">
        <v>631</v>
      </c>
      <c r="R14" s="37">
        <v>65.73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195</v>
      </c>
      <c r="C15" s="55" t="s">
        <v>30</v>
      </c>
      <c r="D15" s="48">
        <v>33</v>
      </c>
      <c r="E15" s="48">
        <v>33</v>
      </c>
      <c r="F15" s="49">
        <v>100</v>
      </c>
      <c r="G15" s="48">
        <v>3</v>
      </c>
      <c r="H15" s="48">
        <v>3</v>
      </c>
      <c r="I15" s="48">
        <v>4</v>
      </c>
      <c r="J15" s="48">
        <v>5</v>
      </c>
      <c r="K15" s="48">
        <v>5</v>
      </c>
      <c r="L15" s="48">
        <v>4</v>
      </c>
      <c r="M15" s="48">
        <v>4</v>
      </c>
      <c r="N15" s="48">
        <v>5</v>
      </c>
      <c r="O15" s="48">
        <v>0</v>
      </c>
      <c r="P15" s="48">
        <v>33</v>
      </c>
      <c r="Q15" s="48">
        <v>139</v>
      </c>
      <c r="R15" s="49">
        <v>52.65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24</v>
      </c>
      <c r="E16" s="48">
        <v>24</v>
      </c>
      <c r="F16" s="49">
        <v>100</v>
      </c>
      <c r="G16" s="48">
        <v>2</v>
      </c>
      <c r="H16" s="48">
        <v>4</v>
      </c>
      <c r="I16" s="48">
        <v>4</v>
      </c>
      <c r="J16" s="48">
        <v>5</v>
      </c>
      <c r="K16" s="48">
        <v>2</v>
      </c>
      <c r="L16" s="48">
        <v>3</v>
      </c>
      <c r="M16" s="48">
        <v>4</v>
      </c>
      <c r="N16" s="48">
        <v>0</v>
      </c>
      <c r="O16" s="48">
        <v>0</v>
      </c>
      <c r="P16" s="48">
        <v>24</v>
      </c>
      <c r="Q16" s="48">
        <v>118</v>
      </c>
      <c r="R16" s="49">
        <v>61.46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57</v>
      </c>
      <c r="E17" s="36">
        <v>57</v>
      </c>
      <c r="F17" s="37">
        <v>100</v>
      </c>
      <c r="G17" s="36">
        <v>5</v>
      </c>
      <c r="H17" s="36">
        <v>7</v>
      </c>
      <c r="I17" s="36">
        <v>8</v>
      </c>
      <c r="J17" s="36">
        <v>10</v>
      </c>
      <c r="K17" s="36">
        <v>7</v>
      </c>
      <c r="L17" s="36">
        <v>7</v>
      </c>
      <c r="M17" s="36">
        <v>8</v>
      </c>
      <c r="N17" s="36">
        <v>5</v>
      </c>
      <c r="O17" s="36">
        <v>0</v>
      </c>
      <c r="P17" s="36">
        <v>57</v>
      </c>
      <c r="Q17" s="36">
        <v>257</v>
      </c>
      <c r="R17" s="37">
        <v>56.36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196</v>
      </c>
      <c r="C18" s="55" t="s">
        <v>30</v>
      </c>
      <c r="D18" s="48">
        <v>31</v>
      </c>
      <c r="E18" s="48">
        <v>31</v>
      </c>
      <c r="F18" s="49">
        <v>100</v>
      </c>
      <c r="G18" s="48">
        <v>3</v>
      </c>
      <c r="H18" s="48">
        <v>3</v>
      </c>
      <c r="I18" s="48">
        <v>6</v>
      </c>
      <c r="J18" s="48">
        <v>4</v>
      </c>
      <c r="K18" s="48">
        <v>5</v>
      </c>
      <c r="L18" s="48">
        <v>1</v>
      </c>
      <c r="M18" s="48">
        <v>6</v>
      </c>
      <c r="N18" s="48">
        <v>3</v>
      </c>
      <c r="O18" s="48">
        <v>0</v>
      </c>
      <c r="P18" s="48">
        <v>31</v>
      </c>
      <c r="Q18" s="48">
        <v>139</v>
      </c>
      <c r="R18" s="49">
        <v>56.05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38</v>
      </c>
      <c r="E19" s="48">
        <v>38</v>
      </c>
      <c r="F19" s="49">
        <v>100</v>
      </c>
      <c r="G19" s="48">
        <v>3</v>
      </c>
      <c r="H19" s="48">
        <v>1</v>
      </c>
      <c r="I19" s="48">
        <v>9</v>
      </c>
      <c r="J19" s="48">
        <v>6</v>
      </c>
      <c r="K19" s="48">
        <v>5</v>
      </c>
      <c r="L19" s="48">
        <v>7</v>
      </c>
      <c r="M19" s="48">
        <v>3</v>
      </c>
      <c r="N19" s="48">
        <v>4</v>
      </c>
      <c r="O19" s="48">
        <v>0</v>
      </c>
      <c r="P19" s="48">
        <v>38</v>
      </c>
      <c r="Q19" s="48">
        <v>166</v>
      </c>
      <c r="R19" s="49">
        <v>54.61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69</v>
      </c>
      <c r="E20" s="36">
        <v>69</v>
      </c>
      <c r="F20" s="37">
        <v>100</v>
      </c>
      <c r="G20" s="36">
        <v>6</v>
      </c>
      <c r="H20" s="36">
        <v>4</v>
      </c>
      <c r="I20" s="36">
        <v>15</v>
      </c>
      <c r="J20" s="36">
        <v>10</v>
      </c>
      <c r="K20" s="36">
        <v>10</v>
      </c>
      <c r="L20" s="36">
        <v>8</v>
      </c>
      <c r="M20" s="36">
        <v>9</v>
      </c>
      <c r="N20" s="36">
        <v>7</v>
      </c>
      <c r="O20" s="36">
        <v>0</v>
      </c>
      <c r="P20" s="36">
        <v>69</v>
      </c>
      <c r="Q20" s="36">
        <v>305</v>
      </c>
      <c r="R20" s="37">
        <v>55.25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197</v>
      </c>
      <c r="C21" s="55" t="s">
        <v>30</v>
      </c>
      <c r="D21" s="48">
        <v>31</v>
      </c>
      <c r="E21" s="48">
        <v>31</v>
      </c>
      <c r="F21" s="49">
        <v>100</v>
      </c>
      <c r="G21" s="48">
        <v>4</v>
      </c>
      <c r="H21" s="48">
        <v>4</v>
      </c>
      <c r="I21" s="48">
        <v>6</v>
      </c>
      <c r="J21" s="48">
        <v>6</v>
      </c>
      <c r="K21" s="48">
        <v>0</v>
      </c>
      <c r="L21" s="48">
        <v>4</v>
      </c>
      <c r="M21" s="48">
        <v>4</v>
      </c>
      <c r="N21" s="48">
        <v>3</v>
      </c>
      <c r="O21" s="48">
        <v>0</v>
      </c>
      <c r="P21" s="48">
        <v>31</v>
      </c>
      <c r="Q21" s="48">
        <v>149</v>
      </c>
      <c r="R21" s="49">
        <v>60.08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38</v>
      </c>
      <c r="E22" s="48">
        <v>38</v>
      </c>
      <c r="F22" s="49">
        <v>100</v>
      </c>
      <c r="G22" s="48">
        <v>4</v>
      </c>
      <c r="H22" s="48">
        <v>8</v>
      </c>
      <c r="I22" s="48">
        <v>10</v>
      </c>
      <c r="J22" s="48">
        <v>4</v>
      </c>
      <c r="K22" s="48">
        <v>8</v>
      </c>
      <c r="L22" s="48">
        <v>0</v>
      </c>
      <c r="M22" s="48">
        <v>4</v>
      </c>
      <c r="N22" s="48">
        <v>0</v>
      </c>
      <c r="O22" s="48">
        <v>0</v>
      </c>
      <c r="P22" s="48">
        <v>38</v>
      </c>
      <c r="Q22" s="48">
        <v>208</v>
      </c>
      <c r="R22" s="49">
        <v>68.42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69</v>
      </c>
      <c r="E23" s="36">
        <v>69</v>
      </c>
      <c r="F23" s="37">
        <v>100</v>
      </c>
      <c r="G23" s="36">
        <v>8</v>
      </c>
      <c r="H23" s="36">
        <v>12</v>
      </c>
      <c r="I23" s="36">
        <v>16</v>
      </c>
      <c r="J23" s="36">
        <v>10</v>
      </c>
      <c r="K23" s="36">
        <v>8</v>
      </c>
      <c r="L23" s="36">
        <v>4</v>
      </c>
      <c r="M23" s="36">
        <v>8</v>
      </c>
      <c r="N23" s="36">
        <v>3</v>
      </c>
      <c r="O23" s="36">
        <v>0</v>
      </c>
      <c r="P23" s="36">
        <v>69</v>
      </c>
      <c r="Q23" s="36">
        <v>357</v>
      </c>
      <c r="R23" s="37">
        <v>64.67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198</v>
      </c>
      <c r="C24" s="55" t="s">
        <v>30</v>
      </c>
      <c r="D24" s="48">
        <v>5</v>
      </c>
      <c r="E24" s="48">
        <v>5</v>
      </c>
      <c r="F24" s="49">
        <v>100</v>
      </c>
      <c r="G24" s="48">
        <v>0</v>
      </c>
      <c r="H24" s="48">
        <v>3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5</v>
      </c>
      <c r="Q24" s="48">
        <v>31</v>
      </c>
      <c r="R24" s="49">
        <v>77.5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17</v>
      </c>
      <c r="E25" s="48">
        <v>17</v>
      </c>
      <c r="F25" s="49">
        <v>100</v>
      </c>
      <c r="G25" s="48">
        <v>0</v>
      </c>
      <c r="H25" s="48">
        <v>2</v>
      </c>
      <c r="I25" s="48">
        <v>5</v>
      </c>
      <c r="J25" s="48">
        <v>3</v>
      </c>
      <c r="K25" s="48">
        <v>1</v>
      </c>
      <c r="L25" s="48">
        <v>4</v>
      </c>
      <c r="M25" s="48">
        <v>1</v>
      </c>
      <c r="N25" s="48">
        <v>1</v>
      </c>
      <c r="O25" s="48">
        <v>0</v>
      </c>
      <c r="P25" s="48">
        <v>17</v>
      </c>
      <c r="Q25" s="48">
        <v>78</v>
      </c>
      <c r="R25" s="49">
        <v>57.35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22</v>
      </c>
      <c r="E26" s="36">
        <v>22</v>
      </c>
      <c r="F26" s="37">
        <v>100</v>
      </c>
      <c r="G26" s="36">
        <v>0</v>
      </c>
      <c r="H26" s="36">
        <v>5</v>
      </c>
      <c r="I26" s="36">
        <v>6</v>
      </c>
      <c r="J26" s="36">
        <v>3</v>
      </c>
      <c r="K26" s="36">
        <v>2</v>
      </c>
      <c r="L26" s="36">
        <v>4</v>
      </c>
      <c r="M26" s="36">
        <v>1</v>
      </c>
      <c r="N26" s="36">
        <v>1</v>
      </c>
      <c r="O26" s="36">
        <v>0</v>
      </c>
      <c r="P26" s="36">
        <v>22</v>
      </c>
      <c r="Q26" s="36">
        <v>109</v>
      </c>
      <c r="R26" s="37">
        <v>61.93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199</v>
      </c>
      <c r="C27" s="55" t="s">
        <v>30</v>
      </c>
      <c r="D27" s="48">
        <v>21</v>
      </c>
      <c r="E27" s="48">
        <v>21</v>
      </c>
      <c r="F27" s="49">
        <v>100</v>
      </c>
      <c r="G27" s="48">
        <v>1</v>
      </c>
      <c r="H27" s="48">
        <v>1</v>
      </c>
      <c r="I27" s="48">
        <v>1</v>
      </c>
      <c r="J27" s="48">
        <v>5</v>
      </c>
      <c r="K27" s="48">
        <v>3</v>
      </c>
      <c r="L27" s="48">
        <v>6</v>
      </c>
      <c r="M27" s="48">
        <v>3</v>
      </c>
      <c r="N27" s="48">
        <v>1</v>
      </c>
      <c r="O27" s="48">
        <v>0</v>
      </c>
      <c r="P27" s="48">
        <v>21</v>
      </c>
      <c r="Q27" s="48">
        <v>83</v>
      </c>
      <c r="R27" s="49">
        <v>49.4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22</v>
      </c>
      <c r="E28" s="48">
        <v>21</v>
      </c>
      <c r="F28" s="49">
        <v>95.45</v>
      </c>
      <c r="G28" s="48">
        <v>4</v>
      </c>
      <c r="H28" s="48">
        <v>1</v>
      </c>
      <c r="I28" s="48">
        <v>4</v>
      </c>
      <c r="J28" s="48">
        <v>4</v>
      </c>
      <c r="K28" s="48">
        <v>1</v>
      </c>
      <c r="L28" s="48">
        <v>2</v>
      </c>
      <c r="M28" s="48">
        <v>5</v>
      </c>
      <c r="N28" s="48">
        <v>0</v>
      </c>
      <c r="O28" s="48">
        <v>1</v>
      </c>
      <c r="P28" s="48">
        <v>22</v>
      </c>
      <c r="Q28" s="48">
        <v>103</v>
      </c>
      <c r="R28" s="49">
        <v>58.52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43</v>
      </c>
      <c r="E29" s="36">
        <v>42</v>
      </c>
      <c r="F29" s="37">
        <v>97.67</v>
      </c>
      <c r="G29" s="36">
        <v>5</v>
      </c>
      <c r="H29" s="36">
        <v>2</v>
      </c>
      <c r="I29" s="36">
        <v>5</v>
      </c>
      <c r="J29" s="36">
        <v>9</v>
      </c>
      <c r="K29" s="36">
        <v>4</v>
      </c>
      <c r="L29" s="36">
        <v>8</v>
      </c>
      <c r="M29" s="36">
        <v>8</v>
      </c>
      <c r="N29" s="36">
        <v>1</v>
      </c>
      <c r="O29" s="36">
        <v>1</v>
      </c>
      <c r="P29" s="36">
        <v>43</v>
      </c>
      <c r="Q29" s="36">
        <v>186</v>
      </c>
      <c r="R29" s="37">
        <v>54.07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7">
        <v>8</v>
      </c>
      <c r="B30" s="240" t="s">
        <v>200</v>
      </c>
      <c r="C30" s="55" t="s">
        <v>30</v>
      </c>
      <c r="D30" s="48">
        <v>21</v>
      </c>
      <c r="E30" s="48">
        <v>21</v>
      </c>
      <c r="F30" s="49">
        <v>100</v>
      </c>
      <c r="G30" s="48">
        <v>0</v>
      </c>
      <c r="H30" s="48">
        <v>2</v>
      </c>
      <c r="I30" s="48">
        <v>1</v>
      </c>
      <c r="J30" s="48">
        <v>2</v>
      </c>
      <c r="K30" s="48">
        <v>2</v>
      </c>
      <c r="L30" s="48">
        <v>4</v>
      </c>
      <c r="M30" s="48">
        <v>6</v>
      </c>
      <c r="N30" s="48">
        <v>4</v>
      </c>
      <c r="O30" s="48">
        <v>0</v>
      </c>
      <c r="P30" s="48">
        <v>21</v>
      </c>
      <c r="Q30" s="48">
        <v>66</v>
      </c>
      <c r="R30" s="49">
        <v>39.29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37"/>
      <c r="B31" s="240"/>
      <c r="C31" s="55" t="s">
        <v>31</v>
      </c>
      <c r="D31" s="48">
        <v>22</v>
      </c>
      <c r="E31" s="48">
        <v>22</v>
      </c>
      <c r="F31" s="49">
        <v>100</v>
      </c>
      <c r="G31" s="48">
        <v>2</v>
      </c>
      <c r="H31" s="48">
        <v>4</v>
      </c>
      <c r="I31" s="48">
        <v>4</v>
      </c>
      <c r="J31" s="48">
        <v>2</v>
      </c>
      <c r="K31" s="48">
        <v>3</v>
      </c>
      <c r="L31" s="48">
        <v>2</v>
      </c>
      <c r="M31" s="48">
        <v>4</v>
      </c>
      <c r="N31" s="48">
        <v>1</v>
      </c>
      <c r="O31" s="48">
        <v>0</v>
      </c>
      <c r="P31" s="48">
        <v>22</v>
      </c>
      <c r="Q31" s="48">
        <v>105</v>
      </c>
      <c r="R31" s="49">
        <v>59.66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37"/>
      <c r="B32" s="240"/>
      <c r="C32" s="56" t="s">
        <v>42</v>
      </c>
      <c r="D32" s="36">
        <v>43</v>
      </c>
      <c r="E32" s="36">
        <v>43</v>
      </c>
      <c r="F32" s="37">
        <v>100</v>
      </c>
      <c r="G32" s="36">
        <v>2</v>
      </c>
      <c r="H32" s="36">
        <v>6</v>
      </c>
      <c r="I32" s="36">
        <v>5</v>
      </c>
      <c r="J32" s="36">
        <v>4</v>
      </c>
      <c r="K32" s="36">
        <v>5</v>
      </c>
      <c r="L32" s="36">
        <v>6</v>
      </c>
      <c r="M32" s="36">
        <v>10</v>
      </c>
      <c r="N32" s="36">
        <v>5</v>
      </c>
      <c r="O32" s="36">
        <v>0</v>
      </c>
      <c r="P32" s="36">
        <v>43</v>
      </c>
      <c r="Q32" s="36">
        <v>171</v>
      </c>
      <c r="R32" s="37">
        <v>49.71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37">
        <v>9</v>
      </c>
      <c r="B33" s="240" t="s">
        <v>201</v>
      </c>
      <c r="C33" s="55" t="s">
        <v>30</v>
      </c>
      <c r="D33" s="48">
        <v>22</v>
      </c>
      <c r="E33" s="48">
        <v>22</v>
      </c>
      <c r="F33" s="49">
        <v>100</v>
      </c>
      <c r="G33" s="48">
        <v>0</v>
      </c>
      <c r="H33" s="48">
        <v>3</v>
      </c>
      <c r="I33" s="48">
        <v>6</v>
      </c>
      <c r="J33" s="48">
        <v>5</v>
      </c>
      <c r="K33" s="48">
        <v>1</v>
      </c>
      <c r="L33" s="48">
        <v>5</v>
      </c>
      <c r="M33" s="48">
        <v>2</v>
      </c>
      <c r="N33" s="48">
        <v>0</v>
      </c>
      <c r="O33" s="48">
        <v>0</v>
      </c>
      <c r="P33" s="48">
        <v>22</v>
      </c>
      <c r="Q33" s="48">
        <v>105</v>
      </c>
      <c r="R33" s="49">
        <v>59.66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37"/>
      <c r="B34" s="240"/>
      <c r="C34" s="55" t="s">
        <v>31</v>
      </c>
      <c r="D34" s="48">
        <v>25</v>
      </c>
      <c r="E34" s="48">
        <v>25</v>
      </c>
      <c r="F34" s="49">
        <v>100</v>
      </c>
      <c r="G34" s="48">
        <v>5</v>
      </c>
      <c r="H34" s="48">
        <v>9</v>
      </c>
      <c r="I34" s="48">
        <v>2</v>
      </c>
      <c r="J34" s="48">
        <v>4</v>
      </c>
      <c r="K34" s="48">
        <v>3</v>
      </c>
      <c r="L34" s="48">
        <v>1</v>
      </c>
      <c r="M34" s="48">
        <v>1</v>
      </c>
      <c r="N34" s="48">
        <v>0</v>
      </c>
      <c r="O34" s="48">
        <v>0</v>
      </c>
      <c r="P34" s="48">
        <v>25</v>
      </c>
      <c r="Q34" s="48">
        <v>152</v>
      </c>
      <c r="R34" s="49">
        <v>76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37"/>
      <c r="B35" s="240"/>
      <c r="C35" s="56" t="s">
        <v>42</v>
      </c>
      <c r="D35" s="36">
        <v>47</v>
      </c>
      <c r="E35" s="36">
        <v>47</v>
      </c>
      <c r="F35" s="37">
        <v>100</v>
      </c>
      <c r="G35" s="36">
        <v>5</v>
      </c>
      <c r="H35" s="36">
        <v>12</v>
      </c>
      <c r="I35" s="36">
        <v>8</v>
      </c>
      <c r="J35" s="36">
        <v>9</v>
      </c>
      <c r="K35" s="36">
        <v>4</v>
      </c>
      <c r="L35" s="36">
        <v>6</v>
      </c>
      <c r="M35" s="36">
        <v>3</v>
      </c>
      <c r="N35" s="36">
        <v>0</v>
      </c>
      <c r="O35" s="36">
        <v>0</v>
      </c>
      <c r="P35" s="36">
        <v>47</v>
      </c>
      <c r="Q35" s="36">
        <v>257</v>
      </c>
      <c r="R35" s="37">
        <v>68.349999999999994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37">
        <v>10</v>
      </c>
      <c r="B36" s="240" t="s">
        <v>202</v>
      </c>
      <c r="C36" s="55" t="s">
        <v>30</v>
      </c>
      <c r="D36" s="48">
        <v>16</v>
      </c>
      <c r="E36" s="48">
        <v>16</v>
      </c>
      <c r="F36" s="49">
        <v>100</v>
      </c>
      <c r="G36" s="48">
        <v>1</v>
      </c>
      <c r="H36" s="48">
        <v>2</v>
      </c>
      <c r="I36" s="48">
        <v>1</v>
      </c>
      <c r="J36" s="48">
        <v>2</v>
      </c>
      <c r="K36" s="48">
        <v>4</v>
      </c>
      <c r="L36" s="48">
        <v>3</v>
      </c>
      <c r="M36" s="48">
        <v>3</v>
      </c>
      <c r="N36" s="48">
        <v>0</v>
      </c>
      <c r="O36" s="48">
        <v>0</v>
      </c>
      <c r="P36" s="48">
        <v>16</v>
      </c>
      <c r="Q36" s="48">
        <v>69</v>
      </c>
      <c r="R36" s="49">
        <v>53.91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37"/>
      <c r="B37" s="240"/>
      <c r="C37" s="55" t="s">
        <v>31</v>
      </c>
      <c r="D37" s="48">
        <v>26</v>
      </c>
      <c r="E37" s="48">
        <v>26</v>
      </c>
      <c r="F37" s="49">
        <v>100</v>
      </c>
      <c r="G37" s="48">
        <v>7</v>
      </c>
      <c r="H37" s="48">
        <v>8</v>
      </c>
      <c r="I37" s="48">
        <v>3</v>
      </c>
      <c r="J37" s="48">
        <v>3</v>
      </c>
      <c r="K37" s="48">
        <v>1</v>
      </c>
      <c r="L37" s="48">
        <v>4</v>
      </c>
      <c r="M37" s="48">
        <v>0</v>
      </c>
      <c r="N37" s="48">
        <v>0</v>
      </c>
      <c r="O37" s="48">
        <v>0</v>
      </c>
      <c r="P37" s="48">
        <v>26</v>
      </c>
      <c r="Q37" s="48">
        <v>161</v>
      </c>
      <c r="R37" s="49">
        <v>77.400000000000006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37"/>
      <c r="B38" s="240"/>
      <c r="C38" s="56" t="s">
        <v>42</v>
      </c>
      <c r="D38" s="36">
        <v>42</v>
      </c>
      <c r="E38" s="36">
        <v>42</v>
      </c>
      <c r="F38" s="37">
        <v>100</v>
      </c>
      <c r="G38" s="36">
        <v>8</v>
      </c>
      <c r="H38" s="36">
        <v>10</v>
      </c>
      <c r="I38" s="36">
        <v>4</v>
      </c>
      <c r="J38" s="36">
        <v>5</v>
      </c>
      <c r="K38" s="36">
        <v>5</v>
      </c>
      <c r="L38" s="36">
        <v>7</v>
      </c>
      <c r="M38" s="36">
        <v>3</v>
      </c>
      <c r="N38" s="36">
        <v>0</v>
      </c>
      <c r="O38" s="36">
        <v>0</v>
      </c>
      <c r="P38" s="36">
        <v>42</v>
      </c>
      <c r="Q38" s="36">
        <v>230</v>
      </c>
      <c r="R38" s="37">
        <v>68.45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37">
        <v>11</v>
      </c>
      <c r="B39" s="240" t="s">
        <v>203</v>
      </c>
      <c r="C39" s="55" t="s">
        <v>30</v>
      </c>
      <c r="D39" s="48">
        <v>16</v>
      </c>
      <c r="E39" s="48">
        <v>16</v>
      </c>
      <c r="F39" s="49">
        <v>100</v>
      </c>
      <c r="G39" s="48">
        <v>1</v>
      </c>
      <c r="H39" s="48">
        <v>2</v>
      </c>
      <c r="I39" s="48">
        <v>1</v>
      </c>
      <c r="J39" s="48">
        <v>2</v>
      </c>
      <c r="K39" s="48">
        <v>3</v>
      </c>
      <c r="L39" s="48">
        <v>3</v>
      </c>
      <c r="M39" s="48">
        <v>4</v>
      </c>
      <c r="N39" s="48">
        <v>0</v>
      </c>
      <c r="O39" s="48">
        <v>0</v>
      </c>
      <c r="P39" s="48">
        <v>16</v>
      </c>
      <c r="Q39" s="48">
        <v>67</v>
      </c>
      <c r="R39" s="49">
        <v>52.34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37"/>
      <c r="B40" s="240"/>
      <c r="C40" s="55" t="s">
        <v>31</v>
      </c>
      <c r="D40" s="48">
        <v>26</v>
      </c>
      <c r="E40" s="48">
        <v>26</v>
      </c>
      <c r="F40" s="49">
        <v>100</v>
      </c>
      <c r="G40" s="48">
        <v>5</v>
      </c>
      <c r="H40" s="48">
        <v>8</v>
      </c>
      <c r="I40" s="48">
        <v>5</v>
      </c>
      <c r="J40" s="48">
        <v>2</v>
      </c>
      <c r="K40" s="48">
        <v>0</v>
      </c>
      <c r="L40" s="48">
        <v>5</v>
      </c>
      <c r="M40" s="48">
        <v>1</v>
      </c>
      <c r="N40" s="48">
        <v>0</v>
      </c>
      <c r="O40" s="48">
        <v>0</v>
      </c>
      <c r="P40" s="48">
        <v>26</v>
      </c>
      <c r="Q40" s="48">
        <v>153</v>
      </c>
      <c r="R40" s="49">
        <v>73.56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37"/>
      <c r="B41" s="240"/>
      <c r="C41" s="56" t="s">
        <v>42</v>
      </c>
      <c r="D41" s="36">
        <v>42</v>
      </c>
      <c r="E41" s="36">
        <v>42</v>
      </c>
      <c r="F41" s="37">
        <v>100</v>
      </c>
      <c r="G41" s="36">
        <v>6</v>
      </c>
      <c r="H41" s="36">
        <v>10</v>
      </c>
      <c r="I41" s="36">
        <v>6</v>
      </c>
      <c r="J41" s="36">
        <v>4</v>
      </c>
      <c r="K41" s="36">
        <v>3</v>
      </c>
      <c r="L41" s="36">
        <v>8</v>
      </c>
      <c r="M41" s="36">
        <v>5</v>
      </c>
      <c r="N41" s="36">
        <v>0</v>
      </c>
      <c r="O41" s="36">
        <v>0</v>
      </c>
      <c r="P41" s="36">
        <v>42</v>
      </c>
      <c r="Q41" s="36">
        <v>220</v>
      </c>
      <c r="R41" s="37">
        <v>65.48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37">
        <v>12</v>
      </c>
      <c r="B42" s="240" t="s">
        <v>204</v>
      </c>
      <c r="C42" s="55" t="s">
        <v>30</v>
      </c>
      <c r="D42" s="48">
        <v>14</v>
      </c>
      <c r="E42" s="48">
        <v>14</v>
      </c>
      <c r="F42" s="49">
        <v>100</v>
      </c>
      <c r="G42" s="48">
        <v>0</v>
      </c>
      <c r="H42" s="48">
        <v>0</v>
      </c>
      <c r="I42" s="48">
        <v>2</v>
      </c>
      <c r="J42" s="48">
        <v>2</v>
      </c>
      <c r="K42" s="48">
        <v>1</v>
      </c>
      <c r="L42" s="48">
        <v>1</v>
      </c>
      <c r="M42" s="48">
        <v>4</v>
      </c>
      <c r="N42" s="48">
        <v>4</v>
      </c>
      <c r="O42" s="48">
        <v>0</v>
      </c>
      <c r="P42" s="48">
        <v>14</v>
      </c>
      <c r="Q42" s="48">
        <v>41</v>
      </c>
      <c r="R42" s="49">
        <v>36.61</v>
      </c>
      <c r="S42" s="52"/>
      <c r="T42" s="53"/>
      <c r="U42" s="52"/>
      <c r="V42" s="52"/>
      <c r="W42" s="52"/>
    </row>
    <row r="43" spans="1:23" s="54" customFormat="1" ht="15.45" customHeight="1" x14ac:dyDescent="0.25">
      <c r="A43" s="237"/>
      <c r="B43" s="240"/>
      <c r="C43" s="55" t="s">
        <v>31</v>
      </c>
      <c r="D43" s="48">
        <v>11</v>
      </c>
      <c r="E43" s="48">
        <v>11</v>
      </c>
      <c r="F43" s="49">
        <v>100</v>
      </c>
      <c r="G43" s="48">
        <v>0</v>
      </c>
      <c r="H43" s="48">
        <v>3</v>
      </c>
      <c r="I43" s="48">
        <v>0</v>
      </c>
      <c r="J43" s="48">
        <v>1</v>
      </c>
      <c r="K43" s="48">
        <v>2</v>
      </c>
      <c r="L43" s="48">
        <v>2</v>
      </c>
      <c r="M43" s="48">
        <v>2</v>
      </c>
      <c r="N43" s="48">
        <v>1</v>
      </c>
      <c r="O43" s="48">
        <v>0</v>
      </c>
      <c r="P43" s="48">
        <v>11</v>
      </c>
      <c r="Q43" s="48">
        <v>45</v>
      </c>
      <c r="R43" s="49">
        <v>51.14</v>
      </c>
      <c r="S43" s="52"/>
      <c r="T43" s="53"/>
      <c r="U43" s="52"/>
      <c r="V43" s="52"/>
      <c r="W43" s="52"/>
    </row>
    <row r="44" spans="1:23" s="54" customFormat="1" ht="15.45" customHeight="1" x14ac:dyDescent="0.25">
      <c r="A44" s="237"/>
      <c r="B44" s="240"/>
      <c r="C44" s="56" t="s">
        <v>42</v>
      </c>
      <c r="D44" s="36">
        <v>25</v>
      </c>
      <c r="E44" s="36">
        <v>25</v>
      </c>
      <c r="F44" s="37">
        <v>100</v>
      </c>
      <c r="G44" s="36">
        <v>0</v>
      </c>
      <c r="H44" s="36">
        <v>3</v>
      </c>
      <c r="I44" s="36">
        <v>2</v>
      </c>
      <c r="J44" s="36">
        <v>3</v>
      </c>
      <c r="K44" s="36">
        <v>3</v>
      </c>
      <c r="L44" s="36">
        <v>3</v>
      </c>
      <c r="M44" s="36">
        <v>6</v>
      </c>
      <c r="N44" s="36">
        <v>5</v>
      </c>
      <c r="O44" s="36">
        <v>0</v>
      </c>
      <c r="P44" s="36">
        <v>25</v>
      </c>
      <c r="Q44" s="36">
        <v>86</v>
      </c>
      <c r="R44" s="37">
        <v>43</v>
      </c>
      <c r="S44" s="52"/>
      <c r="T44" s="53"/>
      <c r="U44" s="52"/>
      <c r="V44" s="52"/>
      <c r="W44" s="52"/>
    </row>
    <row r="45" spans="1:23" s="54" customFormat="1" ht="15.45" customHeight="1" x14ac:dyDescent="0.25">
      <c r="A45" s="237">
        <v>13</v>
      </c>
      <c r="B45" s="240" t="s">
        <v>205</v>
      </c>
      <c r="C45" s="55" t="s">
        <v>30</v>
      </c>
      <c r="D45" s="48">
        <v>15</v>
      </c>
      <c r="E45" s="48">
        <v>15</v>
      </c>
      <c r="F45" s="49">
        <v>100</v>
      </c>
      <c r="G45" s="48">
        <v>1</v>
      </c>
      <c r="H45" s="48">
        <v>0</v>
      </c>
      <c r="I45" s="48">
        <v>1</v>
      </c>
      <c r="J45" s="48">
        <v>2</v>
      </c>
      <c r="K45" s="48">
        <v>2</v>
      </c>
      <c r="L45" s="48">
        <v>3</v>
      </c>
      <c r="M45" s="48">
        <v>4</v>
      </c>
      <c r="N45" s="48">
        <v>2</v>
      </c>
      <c r="O45" s="48">
        <v>0</v>
      </c>
      <c r="P45" s="48">
        <v>15</v>
      </c>
      <c r="Q45" s="48">
        <v>51</v>
      </c>
      <c r="R45" s="49">
        <v>42.5</v>
      </c>
      <c r="S45" s="52"/>
      <c r="T45" s="53"/>
      <c r="U45" s="52"/>
      <c r="V45" s="52"/>
      <c r="W45" s="52"/>
    </row>
    <row r="46" spans="1:23" s="54" customFormat="1" ht="15.45" customHeight="1" x14ac:dyDescent="0.25">
      <c r="A46" s="237"/>
      <c r="B46" s="240"/>
      <c r="C46" s="55" t="s">
        <v>31</v>
      </c>
      <c r="D46" s="48">
        <v>23</v>
      </c>
      <c r="E46" s="48">
        <v>23</v>
      </c>
      <c r="F46" s="49">
        <v>100</v>
      </c>
      <c r="G46" s="48">
        <v>6</v>
      </c>
      <c r="H46" s="48">
        <v>5</v>
      </c>
      <c r="I46" s="48">
        <v>0</v>
      </c>
      <c r="J46" s="48">
        <v>5</v>
      </c>
      <c r="K46" s="48">
        <v>2</v>
      </c>
      <c r="L46" s="48">
        <v>2</v>
      </c>
      <c r="M46" s="48">
        <v>2</v>
      </c>
      <c r="N46" s="48">
        <v>1</v>
      </c>
      <c r="O46" s="48">
        <v>0</v>
      </c>
      <c r="P46" s="48">
        <v>23</v>
      </c>
      <c r="Q46" s="48">
        <v>127</v>
      </c>
      <c r="R46" s="49">
        <v>69.02</v>
      </c>
      <c r="S46" s="52"/>
      <c r="T46" s="53"/>
      <c r="U46" s="52"/>
      <c r="V46" s="52"/>
      <c r="W46" s="52"/>
    </row>
    <row r="47" spans="1:23" s="54" customFormat="1" ht="15.45" customHeight="1" x14ac:dyDescent="0.25">
      <c r="A47" s="237"/>
      <c r="B47" s="240"/>
      <c r="C47" s="56" t="s">
        <v>42</v>
      </c>
      <c r="D47" s="36">
        <v>38</v>
      </c>
      <c r="E47" s="36">
        <v>38</v>
      </c>
      <c r="F47" s="37">
        <v>100</v>
      </c>
      <c r="G47" s="36">
        <v>7</v>
      </c>
      <c r="H47" s="36">
        <v>5</v>
      </c>
      <c r="I47" s="36">
        <v>1</v>
      </c>
      <c r="J47" s="36">
        <v>7</v>
      </c>
      <c r="K47" s="36">
        <v>4</v>
      </c>
      <c r="L47" s="36">
        <v>5</v>
      </c>
      <c r="M47" s="36">
        <v>6</v>
      </c>
      <c r="N47" s="36">
        <v>3</v>
      </c>
      <c r="O47" s="36">
        <v>0</v>
      </c>
      <c r="P47" s="36">
        <v>38</v>
      </c>
      <c r="Q47" s="36">
        <v>178</v>
      </c>
      <c r="R47" s="37">
        <v>58.55</v>
      </c>
      <c r="S47" s="52"/>
      <c r="T47" s="53"/>
      <c r="U47" s="52"/>
      <c r="V47" s="52"/>
      <c r="W47" s="52"/>
    </row>
    <row r="48" spans="1:23" s="54" customFormat="1" ht="15.45" customHeight="1" x14ac:dyDescent="0.25">
      <c r="A48" s="237">
        <v>14</v>
      </c>
      <c r="B48" s="240" t="s">
        <v>206</v>
      </c>
      <c r="C48" s="55" t="s">
        <v>30</v>
      </c>
      <c r="D48" s="48">
        <v>13</v>
      </c>
      <c r="E48" s="48">
        <v>13</v>
      </c>
      <c r="F48" s="49">
        <v>100</v>
      </c>
      <c r="G48" s="48">
        <v>2</v>
      </c>
      <c r="H48" s="48">
        <v>4</v>
      </c>
      <c r="I48" s="48">
        <v>0</v>
      </c>
      <c r="J48" s="48">
        <v>3</v>
      </c>
      <c r="K48" s="48">
        <v>2</v>
      </c>
      <c r="L48" s="48">
        <v>2</v>
      </c>
      <c r="M48" s="48">
        <v>0</v>
      </c>
      <c r="N48" s="48">
        <v>0</v>
      </c>
      <c r="O48" s="48">
        <v>0</v>
      </c>
      <c r="P48" s="48">
        <v>13</v>
      </c>
      <c r="Q48" s="48">
        <v>73</v>
      </c>
      <c r="R48" s="49">
        <v>70.19</v>
      </c>
      <c r="S48" s="52"/>
      <c r="T48" s="53"/>
      <c r="U48" s="52"/>
      <c r="V48" s="52"/>
      <c r="W48" s="52"/>
    </row>
    <row r="49" spans="1:23" s="54" customFormat="1" ht="15.45" customHeight="1" x14ac:dyDescent="0.25">
      <c r="A49" s="237"/>
      <c r="B49" s="240"/>
      <c r="C49" s="55" t="s">
        <v>31</v>
      </c>
      <c r="D49" s="48">
        <v>19</v>
      </c>
      <c r="E49" s="48">
        <v>19</v>
      </c>
      <c r="F49" s="49">
        <v>100</v>
      </c>
      <c r="G49" s="48">
        <v>7</v>
      </c>
      <c r="H49" s="48">
        <v>5</v>
      </c>
      <c r="I49" s="48">
        <v>2</v>
      </c>
      <c r="J49" s="48">
        <v>5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19</v>
      </c>
      <c r="Q49" s="48">
        <v>128</v>
      </c>
      <c r="R49" s="49">
        <v>84.21</v>
      </c>
      <c r="S49" s="52"/>
      <c r="T49" s="53"/>
      <c r="U49" s="52"/>
      <c r="V49" s="52"/>
      <c r="W49" s="52"/>
    </row>
    <row r="50" spans="1:23" s="54" customFormat="1" ht="15.45" customHeight="1" x14ac:dyDescent="0.25">
      <c r="A50" s="237"/>
      <c r="B50" s="240"/>
      <c r="C50" s="56" t="s">
        <v>42</v>
      </c>
      <c r="D50" s="36">
        <v>32</v>
      </c>
      <c r="E50" s="36">
        <v>32</v>
      </c>
      <c r="F50" s="37">
        <v>100</v>
      </c>
      <c r="G50" s="36">
        <v>9</v>
      </c>
      <c r="H50" s="36">
        <v>9</v>
      </c>
      <c r="I50" s="36">
        <v>2</v>
      </c>
      <c r="J50" s="36">
        <v>8</v>
      </c>
      <c r="K50" s="36">
        <v>2</v>
      </c>
      <c r="L50" s="36">
        <v>2</v>
      </c>
      <c r="M50" s="36">
        <v>0</v>
      </c>
      <c r="N50" s="36">
        <v>0</v>
      </c>
      <c r="O50" s="36">
        <v>0</v>
      </c>
      <c r="P50" s="36">
        <v>32</v>
      </c>
      <c r="Q50" s="36">
        <v>201</v>
      </c>
      <c r="R50" s="37">
        <v>78.52</v>
      </c>
      <c r="S50" s="52"/>
      <c r="T50" s="53"/>
      <c r="U50" s="52"/>
      <c r="V50" s="52"/>
      <c r="W50" s="52"/>
    </row>
    <row r="51" spans="1:23" s="54" customFormat="1" ht="15.45" customHeight="1" x14ac:dyDescent="0.25">
      <c r="A51" s="237">
        <v>15</v>
      </c>
      <c r="B51" s="240" t="s">
        <v>207</v>
      </c>
      <c r="C51" s="55" t="s">
        <v>30</v>
      </c>
      <c r="D51" s="48">
        <v>54</v>
      </c>
      <c r="E51" s="48">
        <v>54</v>
      </c>
      <c r="F51" s="49">
        <v>100</v>
      </c>
      <c r="G51" s="48">
        <v>0</v>
      </c>
      <c r="H51" s="48">
        <v>1</v>
      </c>
      <c r="I51" s="48">
        <v>3</v>
      </c>
      <c r="J51" s="48">
        <v>2</v>
      </c>
      <c r="K51" s="48">
        <v>5</v>
      </c>
      <c r="L51" s="48">
        <v>7</v>
      </c>
      <c r="M51" s="48">
        <v>10</v>
      </c>
      <c r="N51" s="48">
        <v>26</v>
      </c>
      <c r="O51" s="48">
        <v>0</v>
      </c>
      <c r="P51" s="48">
        <v>54</v>
      </c>
      <c r="Q51" s="48">
        <v>122</v>
      </c>
      <c r="R51" s="49">
        <v>28.24</v>
      </c>
      <c r="S51" s="52"/>
      <c r="T51" s="53"/>
      <c r="U51" s="52"/>
      <c r="V51" s="52"/>
      <c r="W51" s="52"/>
    </row>
    <row r="52" spans="1:23" s="54" customFormat="1" ht="15.45" customHeight="1" x14ac:dyDescent="0.25">
      <c r="A52" s="237"/>
      <c r="B52" s="240"/>
      <c r="C52" s="55" t="s">
        <v>31</v>
      </c>
      <c r="D52" s="48">
        <v>66</v>
      </c>
      <c r="E52" s="48">
        <v>66</v>
      </c>
      <c r="F52" s="49">
        <v>100</v>
      </c>
      <c r="G52" s="48">
        <v>0</v>
      </c>
      <c r="H52" s="48">
        <v>6</v>
      </c>
      <c r="I52" s="48">
        <v>7</v>
      </c>
      <c r="J52" s="48">
        <v>10</v>
      </c>
      <c r="K52" s="48">
        <v>9</v>
      </c>
      <c r="L52" s="48">
        <v>15</v>
      </c>
      <c r="M52" s="48">
        <v>15</v>
      </c>
      <c r="N52" s="48">
        <v>4</v>
      </c>
      <c r="O52" s="48">
        <v>0</v>
      </c>
      <c r="P52" s="48">
        <v>66</v>
      </c>
      <c r="Q52" s="48">
        <v>249</v>
      </c>
      <c r="R52" s="49">
        <v>47.16</v>
      </c>
      <c r="S52" s="52"/>
      <c r="T52" s="53"/>
      <c r="U52" s="52"/>
      <c r="V52" s="52"/>
      <c r="W52" s="52"/>
    </row>
    <row r="53" spans="1:23" s="54" customFormat="1" ht="15.45" customHeight="1" x14ac:dyDescent="0.25">
      <c r="A53" s="237"/>
      <c r="B53" s="240"/>
      <c r="C53" s="56" t="s">
        <v>42</v>
      </c>
      <c r="D53" s="36">
        <v>120</v>
      </c>
      <c r="E53" s="36">
        <v>120</v>
      </c>
      <c r="F53" s="37">
        <v>100</v>
      </c>
      <c r="G53" s="36">
        <v>0</v>
      </c>
      <c r="H53" s="36">
        <v>7</v>
      </c>
      <c r="I53" s="36">
        <v>10</v>
      </c>
      <c r="J53" s="36">
        <v>12</v>
      </c>
      <c r="K53" s="36">
        <v>14</v>
      </c>
      <c r="L53" s="36">
        <v>22</v>
      </c>
      <c r="M53" s="36">
        <v>25</v>
      </c>
      <c r="N53" s="36">
        <v>30</v>
      </c>
      <c r="O53" s="36">
        <v>0</v>
      </c>
      <c r="P53" s="36">
        <v>120</v>
      </c>
      <c r="Q53" s="36">
        <v>371</v>
      </c>
      <c r="R53" s="37">
        <v>38.65</v>
      </c>
      <c r="S53" s="52"/>
      <c r="T53" s="53"/>
      <c r="U53" s="52"/>
      <c r="V53" s="52"/>
      <c r="W53" s="52"/>
    </row>
    <row r="54" spans="1:23" s="54" customFormat="1" ht="15.45" customHeight="1" x14ac:dyDescent="0.25">
      <c r="A54" s="241" t="s">
        <v>153</v>
      </c>
      <c r="B54" s="241"/>
      <c r="C54" s="150" t="s">
        <v>30</v>
      </c>
      <c r="D54" s="151">
        <f>IFERROR(SUMIF($C$9:$C$53,$C$54,D9:D53),"")</f>
        <v>408</v>
      </c>
      <c r="E54" s="151">
        <f>IFERROR(SUMIF($C$9:$C$53,$C$54,E9:E53),"")</f>
        <v>408</v>
      </c>
      <c r="F54" s="152">
        <f>IFERROR(IFERROR(IF(D54&gt;0,ROUND((E54/D54)*100,2),0),""),"")</f>
        <v>100</v>
      </c>
      <c r="G54" s="151">
        <f>IFERROR(SUMIF($C$9:$C$53,$C$54,G9:G53),"")</f>
        <v>27</v>
      </c>
      <c r="H54" s="151">
        <f>IFERROR(SUMIF($C$9:$C$53,$C$54,H9:H53),"")</f>
        <v>47</v>
      </c>
      <c r="I54" s="151">
        <f>IFERROR(SUMIF($C$9:$C$53,$C$54,I9:I53),"")</f>
        <v>47</v>
      </c>
      <c r="J54" s="151">
        <f>IFERROR(SUMIF($C$9:$C$53,$C$54,J9:J53),"")</f>
        <v>54</v>
      </c>
      <c r="K54" s="151">
        <f>IFERROR(SUMIF($C$9:$C$53,$C$54,K9:K53),"")</f>
        <v>46</v>
      </c>
      <c r="L54" s="151">
        <f>IFERROR(SUMIF($C$9:$C$53,$C$54,L9:L53),"")</f>
        <v>62</v>
      </c>
      <c r="M54" s="151">
        <f>IFERROR(SUMIF($C$9:$C$53,$C$54,M9:M53),"")</f>
        <v>69</v>
      </c>
      <c r="N54" s="151">
        <f>IFERROR(SUMIF($C$9:$C$53,$C$54,N9:N53),"")</f>
        <v>56</v>
      </c>
      <c r="O54" s="151">
        <f>IFERROR(SUMIF($C$9:$C$53,$C$54,O9:O53),"")</f>
        <v>0</v>
      </c>
      <c r="P54" s="151">
        <f>IFERROR(SUMIF($C$9:$C$53,$C$54,P9:P53),"")</f>
        <v>408</v>
      </c>
      <c r="Q54" s="151">
        <f>IFERROR(SUMIF($C$9:$C$53,$C$54,Q9:Q53),"")</f>
        <v>1661</v>
      </c>
      <c r="R54" s="152">
        <f>IFERROR(IF(D54&gt;0,ROUND((Q54/D54)*12.5,2),0),"")</f>
        <v>50.89</v>
      </c>
      <c r="S54" s="52"/>
      <c r="T54" s="239" t="str">
        <f>IFERROR(IF(R56&lt;&gt;'12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54" s="239"/>
      <c r="V54" s="239"/>
      <c r="W54" s="239"/>
    </row>
    <row r="55" spans="1:23" s="54" customFormat="1" ht="15.45" customHeight="1" x14ac:dyDescent="0.25">
      <c r="A55" s="241"/>
      <c r="B55" s="241"/>
      <c r="C55" s="150" t="s">
        <v>31</v>
      </c>
      <c r="D55" s="151">
        <f>IFERROR(SUMIF($C$9:$C$53,$C$55,D9:D53),"")</f>
        <v>515</v>
      </c>
      <c r="E55" s="151">
        <f>IFERROR(SUMIF($C$9:$C$53,$C$55,E9:E53),"")</f>
        <v>514</v>
      </c>
      <c r="F55" s="152">
        <f>IFERROR(IF(D55&gt;0,ROUND((E55/D55)*100,2),0),"")</f>
        <v>99.81</v>
      </c>
      <c r="G55" s="151">
        <f>IFERROR(SUMIF($C$9:$C$53,$C$55,G9:G53),"")</f>
        <v>67</v>
      </c>
      <c r="H55" s="151">
        <f>IFERROR(SUMIF($C$9:$C$53,$C$55,H9:H53),"")</f>
        <v>92</v>
      </c>
      <c r="I55" s="151">
        <f>IFERROR(SUMIF($C$9:$C$53,$C$55,I9:I53),"")</f>
        <v>89</v>
      </c>
      <c r="J55" s="151">
        <f>IFERROR(SUMIF($C$9:$C$53,$C$55,J9:J53),"")</f>
        <v>90</v>
      </c>
      <c r="K55" s="151">
        <f>IFERROR(SUMIF($C$9:$C$53,$C$55,K9:K53),"")</f>
        <v>56</v>
      </c>
      <c r="L55" s="151">
        <f>IFERROR(SUMIF($C$9:$C$53,$C$55,L9:L53),"")</f>
        <v>58</v>
      </c>
      <c r="M55" s="151">
        <f>IFERROR(SUMIF($C$9:$C$53,$C$55,M9:M53),"")</f>
        <v>46</v>
      </c>
      <c r="N55" s="151">
        <f>IFERROR(SUMIF($C$9:$C$53,$C$55,N9:N53),"")</f>
        <v>16</v>
      </c>
      <c r="O55" s="151">
        <f>IFERROR(SUMIF($C$9:$C$53,$C$55,O9:O53),"")</f>
        <v>1</v>
      </c>
      <c r="P55" s="151">
        <f>IFERROR(SUMIF($C$9:$C$53,$C$55,P9:P53),"")</f>
        <v>515</v>
      </c>
      <c r="Q55" s="151">
        <f>IFERROR(SUMIF($C$9:$C$53,$C$55,Q9:Q53),"")</f>
        <v>2670</v>
      </c>
      <c r="R55" s="152">
        <f>IFERROR(IF(D55&gt;0,ROUND((Q55/D55)*12.5,2),0),"")</f>
        <v>64.81</v>
      </c>
      <c r="S55" s="52"/>
      <c r="T55" s="239"/>
      <c r="U55" s="239"/>
      <c r="V55" s="239"/>
      <c r="W55" s="239"/>
    </row>
    <row r="56" spans="1:23" s="54" customFormat="1" ht="15.45" customHeight="1" x14ac:dyDescent="0.25">
      <c r="A56" s="241"/>
      <c r="B56" s="241"/>
      <c r="C56" s="150" t="s">
        <v>42</v>
      </c>
      <c r="D56" s="151">
        <f>IFERROR(SUMIF($C$9:$C$53,$C$56,D9:D53),"")</f>
        <v>923</v>
      </c>
      <c r="E56" s="151">
        <f>IFERROR(SUMIF($C$9:$C$53,$C$56,E9:E53),"")</f>
        <v>922</v>
      </c>
      <c r="F56" s="152">
        <f>IFERROR(IF(D56&gt;0,ROUND((E56/D56)*100,2),0),"")</f>
        <v>99.89</v>
      </c>
      <c r="G56" s="151">
        <f>IFERROR(SUMIF($C$9:$C$53,$C$56,G9:G53),"")</f>
        <v>94</v>
      </c>
      <c r="H56" s="151">
        <f>IFERROR(SUMIF($C$9:$C$53,$C$56,H9:H53),"")</f>
        <v>139</v>
      </c>
      <c r="I56" s="151">
        <f>IFERROR(SUMIF($C$9:$C$53,$C$56,I9:I53),"")</f>
        <v>136</v>
      </c>
      <c r="J56" s="151">
        <f>IFERROR(SUMIF($C$9:$C$53,$C$56,J9:J53),"")</f>
        <v>144</v>
      </c>
      <c r="K56" s="151">
        <f>IFERROR(SUMIF($C$9:$C$53,$C$56,K9:K53),"")</f>
        <v>102</v>
      </c>
      <c r="L56" s="151">
        <f>IFERROR(SUMIF($C$9:$C$53,$C$56,L9:L53),"")</f>
        <v>120</v>
      </c>
      <c r="M56" s="151">
        <f>IFERROR(SUMIF($C$9:$C$53,$C$56,M9:M53),"")</f>
        <v>115</v>
      </c>
      <c r="N56" s="151">
        <f>IFERROR(SUMIF($C$9:$C$53,$C$56,N9:N53),"")</f>
        <v>72</v>
      </c>
      <c r="O56" s="151">
        <f>IFERROR(SUMIF($C$9:$C$53,$C$56,O9:O53),"")</f>
        <v>1</v>
      </c>
      <c r="P56" s="151">
        <f>IFERROR(SUMIF($C$9:$C$53,$C$56,P9:P53),"")</f>
        <v>923</v>
      </c>
      <c r="Q56" s="151">
        <f>IFERROR(SUMIF($C$9:$C$53,$C$56,Q9:Q53),"")</f>
        <v>4331</v>
      </c>
      <c r="R56" s="153">
        <f>IFERROR(IF(D56&gt;0,ROUND((Q56/D56)*12.5,2),0),"")</f>
        <v>58.65</v>
      </c>
      <c r="S56" s="52"/>
      <c r="T56" s="239"/>
      <c r="U56" s="239"/>
      <c r="V56" s="239"/>
      <c r="W56" s="239"/>
    </row>
    <row r="57" spans="1:23" s="13" customFormat="1" ht="10.199999999999999" x14ac:dyDescent="0.25">
      <c r="A57" s="232" t="s">
        <v>140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42"/>
      <c r="S57" s="11"/>
      <c r="T57" s="239"/>
      <c r="U57" s="239"/>
      <c r="V57" s="239"/>
      <c r="W57" s="239"/>
    </row>
    <row r="58" spans="1:23" s="13" customFormat="1" ht="40.049999999999997" customHeight="1" x14ac:dyDescent="0.2">
      <c r="A58" s="276" t="s">
        <v>142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11"/>
      <c r="T58" s="12"/>
      <c r="U58" s="11"/>
      <c r="V58" s="11"/>
      <c r="W58" s="11"/>
    </row>
    <row r="59" spans="1:23" s="13" customFormat="1" ht="40.049999999999997" customHeight="1" x14ac:dyDescent="0.25">
      <c r="A59" s="277" t="s">
        <v>143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11"/>
      <c r="T59" s="12"/>
      <c r="U59" s="11"/>
      <c r="V59" s="11"/>
      <c r="W59" s="11"/>
    </row>
    <row r="1040" spans="1:23" ht="24.9" customHeight="1" x14ac:dyDescent="0.25">
      <c r="A1040" s="79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80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80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80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80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80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80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80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24.9" customHeight="1" x14ac:dyDescent="0.25">
      <c r="A1048" s="80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24.9" customHeight="1" x14ac:dyDescent="0.25">
      <c r="A1049" s="80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24.9" customHeight="1" x14ac:dyDescent="0.25">
      <c r="A1050" s="80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  <row r="1051" spans="1:23" ht="24.9" customHeight="1" x14ac:dyDescent="0.25">
      <c r="A1051" s="80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</row>
    <row r="1052" spans="1:23" ht="24.9" customHeight="1" x14ac:dyDescent="0.25">
      <c r="A1052" s="80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</row>
    <row r="1053" spans="1:23" ht="24.9" customHeight="1" x14ac:dyDescent="0.25">
      <c r="A1053" s="80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</row>
    <row r="1054" spans="1:23" ht="24.9" customHeight="1" x14ac:dyDescent="0.25">
      <c r="A1054" s="80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</row>
    <row r="1055" spans="1:23" ht="24.9" customHeight="1" x14ac:dyDescent="0.25">
      <c r="A1055" s="80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</row>
    <row r="1056" spans="1:23" ht="24.9" customHeight="1" x14ac:dyDescent="0.25">
      <c r="A1056" s="80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</row>
    <row r="1057" spans="1:23" ht="24.9" customHeight="1" x14ac:dyDescent="0.25">
      <c r="A1057" s="80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</row>
    <row r="1058" spans="1:23" ht="24.9" customHeight="1" x14ac:dyDescent="0.25">
      <c r="A1058" s="80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</row>
    <row r="1059" spans="1:23" ht="24.9" customHeight="1" x14ac:dyDescent="0.25">
      <c r="A1059" s="80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</row>
  </sheetData>
  <sheetProtection algorithmName="SHA-512" hashValue="yS8QkqzACuqfINIiS8cE4DyiBEH5wEV7lDsWqdhWNr2cb+E/stWMuzthBKaoy5qdafIFtRaP6XufvkthapMfwA==" saltValue="xhhhHqzL0L6x1rBLQKFaAw==" spinCount="100000" sheet="1" objects="1" scenarios="1"/>
  <mergeCells count="42">
    <mergeCell ref="A58:R58"/>
    <mergeCell ref="A59:R59"/>
    <mergeCell ref="A54:B56"/>
    <mergeCell ref="T54:W57"/>
    <mergeCell ref="A57:R57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208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68</v>
      </c>
      <c r="D10" s="72">
        <v>86</v>
      </c>
      <c r="E10" s="72">
        <v>154</v>
      </c>
      <c r="F10" s="72">
        <v>68</v>
      </c>
      <c r="G10" s="180">
        <v>100</v>
      </c>
      <c r="H10" s="72">
        <v>86</v>
      </c>
      <c r="I10" s="180">
        <v>100</v>
      </c>
      <c r="J10" s="72">
        <v>154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6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2HKjG3PHPIptj2vVm+OVuJbV6+DcMcRdg+iHQMLGw+Gj4Vj0ej9l1Zy5iHwzkUnXnQNNpVGe9cYOrOzMzQL4SQ==" saltValue="WXknpyxfMHuJ4xQ8ElWlE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209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31</v>
      </c>
      <c r="D10" s="72">
        <v>38</v>
      </c>
      <c r="E10" s="72">
        <v>69</v>
      </c>
      <c r="F10" s="72">
        <v>31</v>
      </c>
      <c r="G10" s="180">
        <v>100</v>
      </c>
      <c r="H10" s="72">
        <v>38</v>
      </c>
      <c r="I10" s="180">
        <v>100</v>
      </c>
      <c r="J10" s="72">
        <v>69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6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nGRNB0yws0myDz/S0MXJ1MrQOrj3Ke3Wk9tmgKnDl3Pf539NNinJU56cQddGXM0bNcH6dxRDYB+0Do9RF8aR2A==" saltValue="k68KjZIic46ceJPwRQFOX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210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21</v>
      </c>
      <c r="D10" s="72">
        <v>22</v>
      </c>
      <c r="E10" s="72">
        <v>43</v>
      </c>
      <c r="F10" s="72">
        <v>21</v>
      </c>
      <c r="G10" s="180">
        <v>100</v>
      </c>
      <c r="H10" s="72">
        <v>22</v>
      </c>
      <c r="I10" s="180">
        <v>100</v>
      </c>
      <c r="J10" s="72">
        <v>43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6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9yuZOFDSUDvvVIW2qPs260lb0yjezyhGlcoIsXRtHjltJL978cznMjIGEF7DzucqWZ1DLq1SxQSxXygBcXePog==" saltValue="wFxzGDh8Vgb1kifpmX4Jl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211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16</v>
      </c>
      <c r="D10" s="72">
        <v>26</v>
      </c>
      <c r="E10" s="72">
        <v>42</v>
      </c>
      <c r="F10" s="72">
        <v>16</v>
      </c>
      <c r="G10" s="180">
        <v>100</v>
      </c>
      <c r="H10" s="72">
        <v>26</v>
      </c>
      <c r="I10" s="180">
        <v>100</v>
      </c>
      <c r="J10" s="72">
        <v>42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6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/ZM3Ihp6evh66UmdXmtfnPEHX58N3Ll4AOEb+avS3FXmnkUUyY5DXY7PKJRwoCNLT6GQhWFtc4d5lbL0RdUsIw==" saltValue="4TGGgzZbX0X66fOD1m48A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89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151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7">
        <v>1</v>
      </c>
      <c r="B9" s="236" t="s">
        <v>150</v>
      </c>
      <c r="C9" s="76" t="s">
        <v>30</v>
      </c>
      <c r="D9" s="174">
        <v>95</v>
      </c>
      <c r="E9" s="174">
        <v>94</v>
      </c>
      <c r="F9" s="178">
        <v>98.95</v>
      </c>
      <c r="G9" s="174">
        <v>36</v>
      </c>
      <c r="H9" s="174">
        <v>45</v>
      </c>
      <c r="I9" s="174">
        <v>62</v>
      </c>
      <c r="J9" s="174">
        <v>60</v>
      </c>
      <c r="K9" s="174">
        <v>79</v>
      </c>
      <c r="L9" s="174">
        <v>66</v>
      </c>
      <c r="M9" s="174">
        <v>76</v>
      </c>
      <c r="N9" s="174">
        <v>50</v>
      </c>
      <c r="O9" s="174">
        <v>1</v>
      </c>
      <c r="P9" s="178">
        <v>52.39</v>
      </c>
    </row>
    <row r="10" spans="1:18" ht="49.95" customHeight="1" x14ac:dyDescent="0.25">
      <c r="A10" s="237"/>
      <c r="B10" s="236"/>
      <c r="C10" s="76" t="s">
        <v>31</v>
      </c>
      <c r="D10" s="174">
        <v>70</v>
      </c>
      <c r="E10" s="174">
        <v>70</v>
      </c>
      <c r="F10" s="178">
        <v>100</v>
      </c>
      <c r="G10" s="174">
        <v>30</v>
      </c>
      <c r="H10" s="174">
        <v>83</v>
      </c>
      <c r="I10" s="174">
        <v>60</v>
      </c>
      <c r="J10" s="174">
        <v>66</v>
      </c>
      <c r="K10" s="174">
        <v>41</v>
      </c>
      <c r="L10" s="174">
        <v>27</v>
      </c>
      <c r="M10" s="174">
        <v>34</v>
      </c>
      <c r="N10" s="174">
        <v>9</v>
      </c>
      <c r="O10" s="174">
        <v>0</v>
      </c>
      <c r="P10" s="178">
        <v>65.459999999999994</v>
      </c>
    </row>
    <row r="11" spans="1:18" ht="49.95" customHeight="1" x14ac:dyDescent="0.25">
      <c r="A11" s="237"/>
      <c r="B11" s="236"/>
      <c r="C11" s="50" t="s">
        <v>42</v>
      </c>
      <c r="D11" s="50">
        <v>165</v>
      </c>
      <c r="E11" s="50">
        <v>164</v>
      </c>
      <c r="F11" s="177">
        <v>99.39</v>
      </c>
      <c r="G11" s="50">
        <v>66</v>
      </c>
      <c r="H11" s="50">
        <v>128</v>
      </c>
      <c r="I11" s="50">
        <v>122</v>
      </c>
      <c r="J11" s="50">
        <v>126</v>
      </c>
      <c r="K11" s="50">
        <v>120</v>
      </c>
      <c r="L11" s="50">
        <v>93</v>
      </c>
      <c r="M11" s="50">
        <v>110</v>
      </c>
      <c r="N11" s="50">
        <v>59</v>
      </c>
      <c r="O11" s="50">
        <v>1</v>
      </c>
      <c r="P11" s="177">
        <v>57.94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PlnZR9/P0humYh/YcNZEA+FnKdLah9cfeoRJeTwyyLFZaV6U9gyPcV6ycAmpwtyZ00GKHL1q/IkZ3Si47m5c3Q==" saltValue="PZ/l0oHINaQG51zRssI60w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212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3" t="s">
        <v>175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6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1lAEfnXQDEb7q7gNm6DfyT8rH6G6YeiBOFvo8XdfMK4NZy6Lp7Ledthkwt65XoqtHutNs3TA8BHSczsJiP3GEQ==" saltValue="LlptcG8YDPUo19GPdh83g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8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213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214</v>
      </c>
      <c r="D9" s="113">
        <v>461</v>
      </c>
      <c r="E9" s="114">
        <v>92.2</v>
      </c>
    </row>
    <row r="10" spans="1:16" ht="14.4" x14ac:dyDescent="0.3">
      <c r="A10" s="281">
        <v>2</v>
      </c>
      <c r="B10" s="282" t="s">
        <v>150</v>
      </c>
      <c r="C10" s="283" t="s">
        <v>215</v>
      </c>
      <c r="D10" s="284">
        <v>459</v>
      </c>
      <c r="E10" s="285">
        <v>91.8</v>
      </c>
    </row>
    <row r="11" spans="1:16" ht="14.4" x14ac:dyDescent="0.3">
      <c r="A11" s="281">
        <v>3</v>
      </c>
      <c r="B11" s="282" t="s">
        <v>150</v>
      </c>
      <c r="C11" s="283" t="s">
        <v>216</v>
      </c>
      <c r="D11" s="284">
        <v>456</v>
      </c>
      <c r="E11" s="285">
        <v>91.2</v>
      </c>
    </row>
    <row r="12" spans="1:16" ht="14.4" x14ac:dyDescent="0.3">
      <c r="A12" s="281">
        <v>4</v>
      </c>
      <c r="B12" s="282" t="s">
        <v>150</v>
      </c>
      <c r="C12" s="283" t="s">
        <v>217</v>
      </c>
      <c r="D12" s="284">
        <v>452</v>
      </c>
      <c r="E12" s="285">
        <v>90.4</v>
      </c>
    </row>
    <row r="13" spans="1:16" ht="14.4" x14ac:dyDescent="0.3">
      <c r="A13" s="281">
        <v>4</v>
      </c>
      <c r="B13" s="282" t="s">
        <v>150</v>
      </c>
      <c r="C13" s="283" t="s">
        <v>218</v>
      </c>
      <c r="D13" s="284">
        <v>452</v>
      </c>
      <c r="E13" s="285">
        <v>90.4</v>
      </c>
    </row>
    <row r="14" spans="1:16" ht="14.4" x14ac:dyDescent="0.3">
      <c r="A14" s="281">
        <v>4</v>
      </c>
      <c r="B14" s="282" t="s">
        <v>150</v>
      </c>
      <c r="C14" s="283" t="s">
        <v>219</v>
      </c>
      <c r="D14" s="284">
        <v>452</v>
      </c>
      <c r="E14" s="285">
        <v>90.4</v>
      </c>
    </row>
    <row r="15" spans="1:16" ht="14.4" x14ac:dyDescent="0.3">
      <c r="A15" s="281">
        <v>5</v>
      </c>
      <c r="B15" s="282" t="s">
        <v>150</v>
      </c>
      <c r="C15" s="283" t="s">
        <v>220</v>
      </c>
      <c r="D15" s="284">
        <v>450</v>
      </c>
      <c r="E15" s="285">
        <v>90</v>
      </c>
    </row>
    <row r="17" spans="1:5" ht="40.049999999999997" customHeight="1" x14ac:dyDescent="0.25">
      <c r="A17" s="287" t="s">
        <v>142</v>
      </c>
      <c r="B17" s="286"/>
      <c r="C17" s="286"/>
      <c r="D17" s="286"/>
      <c r="E17" s="286"/>
    </row>
    <row r="18" spans="1:5" ht="40.049999999999997" customHeight="1" x14ac:dyDescent="0.25">
      <c r="A18" s="289" t="s">
        <v>143</v>
      </c>
      <c r="B18" s="288"/>
      <c r="C18" s="288"/>
      <c r="D18" s="288"/>
      <c r="E18" s="288"/>
    </row>
  </sheetData>
  <sheetProtection algorithmName="SHA-512" hashValue="8+sbZaS4HnT3jZf2qSKs9w2UFU6w9XLlSeE70h5YhVRlkSif5VBEkwsz3OLgKUCi+R/azSt0h3IwNXEsZizzUw==" saltValue="3Zu1iVS+3N0MOEduGZINEA==" spinCount="100000" sheet="1" objects="1" scenarios="1"/>
  <mergeCells count="9">
    <mergeCell ref="A17:E17"/>
    <mergeCell ref="A18:E1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221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222</v>
      </c>
      <c r="D9" s="113">
        <v>458</v>
      </c>
      <c r="E9" s="114">
        <v>91.6</v>
      </c>
    </row>
    <row r="10" spans="1:16" ht="14.4" x14ac:dyDescent="0.3">
      <c r="A10" s="281">
        <v>2</v>
      </c>
      <c r="B10" s="282" t="s">
        <v>150</v>
      </c>
      <c r="C10" s="283" t="s">
        <v>223</v>
      </c>
      <c r="D10" s="284">
        <v>455</v>
      </c>
      <c r="E10" s="285">
        <v>91</v>
      </c>
    </row>
    <row r="12" spans="1:16" ht="40.049999999999997" customHeight="1" x14ac:dyDescent="0.25">
      <c r="A12" s="287" t="s">
        <v>142</v>
      </c>
      <c r="B12" s="286"/>
      <c r="C12" s="286"/>
      <c r="D12" s="286"/>
      <c r="E12" s="286"/>
    </row>
    <row r="13" spans="1:16" ht="40.049999999999997" customHeight="1" x14ac:dyDescent="0.25">
      <c r="A13" s="289" t="s">
        <v>143</v>
      </c>
      <c r="B13" s="288"/>
      <c r="C13" s="288"/>
      <c r="D13" s="288"/>
      <c r="E13" s="288"/>
    </row>
  </sheetData>
  <sheetProtection algorithmName="SHA-512" hashValue="sNnEeuAqheNpgogsEHXTGov3mopJ9KyQQ4R7ZvZYEuBVDQKrv08wnQk+ZFqDMg3L57vEdp8lIIZ3w0/+Vl4PVg==" saltValue="4ffWfY+xgz3eByiIAlYL/w==" spinCount="100000" sheet="1" objects="1" scenarios="1"/>
  <mergeCells count="9">
    <mergeCell ref="A12:E12"/>
    <mergeCell ref="A13:E1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7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224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225</v>
      </c>
      <c r="D9" s="113">
        <v>475</v>
      </c>
      <c r="E9" s="114">
        <v>95</v>
      </c>
    </row>
    <row r="10" spans="1:16" ht="14.4" x14ac:dyDescent="0.3">
      <c r="A10" s="281">
        <v>2</v>
      </c>
      <c r="B10" s="282" t="s">
        <v>150</v>
      </c>
      <c r="C10" s="283" t="s">
        <v>226</v>
      </c>
      <c r="D10" s="284">
        <v>474</v>
      </c>
      <c r="E10" s="285">
        <v>94.8</v>
      </c>
    </row>
    <row r="11" spans="1:16" ht="14.4" x14ac:dyDescent="0.3">
      <c r="A11" s="281">
        <v>3</v>
      </c>
      <c r="B11" s="282" t="s">
        <v>150</v>
      </c>
      <c r="C11" s="283" t="s">
        <v>227</v>
      </c>
      <c r="D11" s="284">
        <v>471</v>
      </c>
      <c r="E11" s="285">
        <v>94.2</v>
      </c>
    </row>
    <row r="12" spans="1:16" ht="14.4" x14ac:dyDescent="0.3">
      <c r="A12" s="281">
        <v>4</v>
      </c>
      <c r="B12" s="282" t="s">
        <v>150</v>
      </c>
      <c r="C12" s="283" t="s">
        <v>228</v>
      </c>
      <c r="D12" s="284">
        <v>458</v>
      </c>
      <c r="E12" s="285">
        <v>91.6</v>
      </c>
    </row>
    <row r="13" spans="1:16" ht="14.4" x14ac:dyDescent="0.3">
      <c r="A13" s="281">
        <v>5</v>
      </c>
      <c r="B13" s="282" t="s">
        <v>150</v>
      </c>
      <c r="C13" s="283" t="s">
        <v>229</v>
      </c>
      <c r="D13" s="284">
        <v>455</v>
      </c>
      <c r="E13" s="285">
        <v>91</v>
      </c>
    </row>
    <row r="14" spans="1:16" ht="14.4" x14ac:dyDescent="0.3">
      <c r="A14" s="281">
        <v>6</v>
      </c>
      <c r="B14" s="282" t="s">
        <v>150</v>
      </c>
      <c r="C14" s="283" t="s">
        <v>230</v>
      </c>
      <c r="D14" s="284">
        <v>451</v>
      </c>
      <c r="E14" s="285">
        <v>90.2</v>
      </c>
    </row>
    <row r="16" spans="1:16" ht="40.049999999999997" customHeight="1" x14ac:dyDescent="0.25">
      <c r="A16" s="287" t="s">
        <v>142</v>
      </c>
      <c r="B16" s="286"/>
      <c r="C16" s="286"/>
      <c r="D16" s="286"/>
      <c r="E16" s="286"/>
    </row>
    <row r="17" spans="1:5" ht="40.049999999999997" customHeight="1" x14ac:dyDescent="0.25">
      <c r="A17" s="289" t="s">
        <v>143</v>
      </c>
      <c r="B17" s="288"/>
      <c r="C17" s="288"/>
      <c r="D17" s="288"/>
      <c r="E17" s="288"/>
    </row>
  </sheetData>
  <sheetProtection algorithmName="SHA-512" hashValue="FqRiZpYYmp/sFMHv1hnhXnWLNVjCb4QfK6BAT77pO+5wSCvf/CmknpSUGX6gKgSh70EQyxXXmEPUbh/BUcY9ig==" saltValue="aFXiXPQLybJ6Pktu314twQ==" spinCount="100000" sheet="1" objects="1" scenarios="1"/>
  <mergeCells count="9">
    <mergeCell ref="A16:E16"/>
    <mergeCell ref="A17:E1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231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4" t="s">
        <v>175</v>
      </c>
      <c r="D9" s="113"/>
      <c r="E9" s="114"/>
    </row>
    <row r="10" spans="1:16" ht="40.049999999999997" customHeight="1" x14ac:dyDescent="0.25">
      <c r="A10" s="287" t="s">
        <v>142</v>
      </c>
      <c r="B10" s="286"/>
      <c r="C10" s="286"/>
      <c r="D10" s="286"/>
      <c r="E10" s="286"/>
    </row>
    <row r="11" spans="1:16" ht="40.049999999999997" customHeight="1" x14ac:dyDescent="0.25">
      <c r="A11" s="289" t="s">
        <v>143</v>
      </c>
      <c r="B11" s="288"/>
      <c r="C11" s="288"/>
      <c r="D11" s="288"/>
      <c r="E11" s="288"/>
    </row>
  </sheetData>
  <sheetProtection algorithmName="SHA-512" hashValue="qXrNtlHfrDH53KPbOV59wz6A0Tp1uoqf7YX/CRTX2nCl2kDcjkISzRP57qdmc6khGyNyEaS8zb1kvEKck6Qldw==" saltValue="HcYQE4v7olmRAGdMDv9jD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232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226</v>
      </c>
      <c r="D9" s="122" t="s">
        <v>7</v>
      </c>
    </row>
    <row r="10" spans="1:15" ht="14.4" x14ac:dyDescent="0.3">
      <c r="A10" s="281">
        <v>2</v>
      </c>
      <c r="B10" s="283" t="s">
        <v>150</v>
      </c>
      <c r="C10" s="290" t="s">
        <v>227</v>
      </c>
      <c r="D10" s="291" t="s">
        <v>7</v>
      </c>
    </row>
    <row r="12" spans="1:15" ht="40.049999999999997" customHeight="1" x14ac:dyDescent="0.25">
      <c r="A12" s="287" t="s">
        <v>142</v>
      </c>
      <c r="B12" s="286"/>
      <c r="C12" s="286"/>
      <c r="D12" s="286"/>
    </row>
    <row r="13" spans="1:15" ht="40.049999999999997" customHeight="1" x14ac:dyDescent="0.25">
      <c r="A13" s="289" t="s">
        <v>143</v>
      </c>
      <c r="B13" s="288"/>
      <c r="C13" s="288"/>
      <c r="D13" s="288"/>
    </row>
  </sheetData>
  <sheetProtection algorithmName="SHA-512" hashValue="bpM4expQWWeWlcXl0LPpwvWbnkfmQzhkhUI2AlPaRMD8YJymdxnC+OdSryZnNFCe+kkgUjiEAXkow/Vwfl7rJg==" saltValue="qM3Oqz5965dyPfNHIFJyLg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129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233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2" t="s">
        <v>142</v>
      </c>
      <c r="B11" s="266"/>
      <c r="C11" s="266"/>
    </row>
    <row r="12" spans="1:14" s="131" customFormat="1" ht="40.049999999999997" customHeight="1" x14ac:dyDescent="0.2">
      <c r="A12" s="293" t="s">
        <v>143</v>
      </c>
      <c r="B12" s="265"/>
      <c r="C12" s="265"/>
    </row>
    <row r="25" spans="1:1" x14ac:dyDescent="0.25">
      <c r="A25" s="132"/>
    </row>
  </sheetData>
  <sheetProtection algorithmName="SHA-512" hashValue="e7Hl6hzuYX2KwRlf9GGIvhqbw2lDrrHAYSHK3GRlTz6bW2RdnncnGkigMEfGCDK5NNii2jpKLKxceBkfsHSIbQ==" saltValue="4zBDGrFbI4ARjpGKox8tf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131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234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235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rbIyIet2gSGE+ssxle5EiR0JaVcPcP/jYPOWX1/K7c+uwC2DUUa2TQHFyjDs8z+KIxHEuWCjdnQbkVTUjo+gDQ==" saltValue="rddac+iV/NdQNL2TgXIJ8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132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235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/bsXQyFOo9T7R02rMCG7oliTlh1b0C6RZ79blzvBAdXZdXOVaOvDBUirD0fB/bTgWNs8iS5b/DFC+4iKmdsJLQ==" saltValue="uXM/1Z7C7GO4J56VrAd5M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133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235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nI/4Ccnr8Ae+SX7TyftH5X+JBX9J6VqUD1C82pmSPaeX0RU865UYVNrYH4mGlEvFWrrLFoT4a2brE0QDJUlt+w==" saltValue="688rAPErHUUOyKQsoNSMp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152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154</v>
      </c>
      <c r="C9" s="55" t="s">
        <v>30</v>
      </c>
      <c r="D9" s="48">
        <v>95</v>
      </c>
      <c r="E9" s="48">
        <v>95</v>
      </c>
      <c r="F9" s="49">
        <v>100</v>
      </c>
      <c r="G9" s="48">
        <v>6</v>
      </c>
      <c r="H9" s="48">
        <v>4</v>
      </c>
      <c r="I9" s="48">
        <v>13</v>
      </c>
      <c r="J9" s="48">
        <v>11</v>
      </c>
      <c r="K9" s="48">
        <v>18</v>
      </c>
      <c r="L9" s="48">
        <v>11</v>
      </c>
      <c r="M9" s="48">
        <v>24</v>
      </c>
      <c r="N9" s="48">
        <v>8</v>
      </c>
      <c r="O9" s="48">
        <v>0</v>
      </c>
      <c r="P9" s="48">
        <v>95</v>
      </c>
      <c r="Q9" s="48">
        <v>370</v>
      </c>
      <c r="R9" s="49">
        <v>48.68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70</v>
      </c>
      <c r="E10" s="48">
        <v>70</v>
      </c>
      <c r="F10" s="49">
        <v>100</v>
      </c>
      <c r="G10" s="48">
        <v>3</v>
      </c>
      <c r="H10" s="48">
        <v>15</v>
      </c>
      <c r="I10" s="48">
        <v>17</v>
      </c>
      <c r="J10" s="48">
        <v>11</v>
      </c>
      <c r="K10" s="48">
        <v>7</v>
      </c>
      <c r="L10" s="48">
        <v>8</v>
      </c>
      <c r="M10" s="48">
        <v>8</v>
      </c>
      <c r="N10" s="48">
        <v>1</v>
      </c>
      <c r="O10" s="48">
        <v>0</v>
      </c>
      <c r="P10" s="48">
        <v>70</v>
      </c>
      <c r="Q10" s="48">
        <v>355</v>
      </c>
      <c r="R10" s="49">
        <v>63.39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165</v>
      </c>
      <c r="E11" s="36">
        <v>165</v>
      </c>
      <c r="F11" s="37">
        <v>100</v>
      </c>
      <c r="G11" s="36">
        <v>9</v>
      </c>
      <c r="H11" s="36">
        <v>19</v>
      </c>
      <c r="I11" s="36">
        <v>30</v>
      </c>
      <c r="J11" s="36">
        <v>22</v>
      </c>
      <c r="K11" s="36">
        <v>25</v>
      </c>
      <c r="L11" s="36">
        <v>19</v>
      </c>
      <c r="M11" s="36">
        <v>32</v>
      </c>
      <c r="N11" s="36">
        <v>9</v>
      </c>
      <c r="O11" s="36">
        <v>0</v>
      </c>
      <c r="P11" s="36">
        <v>165</v>
      </c>
      <c r="Q11" s="36">
        <v>725</v>
      </c>
      <c r="R11" s="37">
        <v>54.92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155</v>
      </c>
      <c r="C12" s="55" t="s">
        <v>30</v>
      </c>
      <c r="D12" s="48">
        <v>94</v>
      </c>
      <c r="E12" s="48">
        <v>94</v>
      </c>
      <c r="F12" s="49">
        <v>100</v>
      </c>
      <c r="G12" s="48">
        <v>6</v>
      </c>
      <c r="H12" s="48">
        <v>6</v>
      </c>
      <c r="I12" s="48">
        <v>15</v>
      </c>
      <c r="J12" s="48">
        <v>9</v>
      </c>
      <c r="K12" s="48">
        <v>16</v>
      </c>
      <c r="L12" s="48">
        <v>9</v>
      </c>
      <c r="M12" s="48">
        <v>16</v>
      </c>
      <c r="N12" s="48">
        <v>17</v>
      </c>
      <c r="O12" s="48">
        <v>0</v>
      </c>
      <c r="P12" s="48">
        <v>94</v>
      </c>
      <c r="Q12" s="48">
        <v>365</v>
      </c>
      <c r="R12" s="49">
        <v>48.54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70</v>
      </c>
      <c r="E13" s="48">
        <v>70</v>
      </c>
      <c r="F13" s="49">
        <v>100</v>
      </c>
      <c r="G13" s="48">
        <v>9</v>
      </c>
      <c r="H13" s="48">
        <v>20</v>
      </c>
      <c r="I13" s="48">
        <v>9</v>
      </c>
      <c r="J13" s="48">
        <v>16</v>
      </c>
      <c r="K13" s="48">
        <v>7</v>
      </c>
      <c r="L13" s="48">
        <v>4</v>
      </c>
      <c r="M13" s="48">
        <v>4</v>
      </c>
      <c r="N13" s="48">
        <v>1</v>
      </c>
      <c r="O13" s="48">
        <v>0</v>
      </c>
      <c r="P13" s="48">
        <v>70</v>
      </c>
      <c r="Q13" s="48">
        <v>395</v>
      </c>
      <c r="R13" s="49">
        <v>70.540000000000006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164</v>
      </c>
      <c r="E14" s="36">
        <v>164</v>
      </c>
      <c r="F14" s="37">
        <v>100</v>
      </c>
      <c r="G14" s="36">
        <v>15</v>
      </c>
      <c r="H14" s="36">
        <v>26</v>
      </c>
      <c r="I14" s="36">
        <v>24</v>
      </c>
      <c r="J14" s="36">
        <v>25</v>
      </c>
      <c r="K14" s="36">
        <v>23</v>
      </c>
      <c r="L14" s="36">
        <v>13</v>
      </c>
      <c r="M14" s="36">
        <v>20</v>
      </c>
      <c r="N14" s="36">
        <v>18</v>
      </c>
      <c r="O14" s="36">
        <v>0</v>
      </c>
      <c r="P14" s="36">
        <v>164</v>
      </c>
      <c r="Q14" s="36">
        <v>760</v>
      </c>
      <c r="R14" s="37">
        <v>57.93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156</v>
      </c>
      <c r="C15" s="55" t="s">
        <v>30</v>
      </c>
      <c r="D15" s="48">
        <v>1</v>
      </c>
      <c r="E15" s="48">
        <v>1</v>
      </c>
      <c r="F15" s="49">
        <v>100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</v>
      </c>
      <c r="Q15" s="48">
        <v>8</v>
      </c>
      <c r="R15" s="49">
        <v>100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278" t="s">
        <v>157</v>
      </c>
      <c r="E16" s="48"/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1</v>
      </c>
      <c r="E17" s="36">
        <v>1</v>
      </c>
      <c r="F17" s="37">
        <v>100</v>
      </c>
      <c r="G17" s="36">
        <v>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1</v>
      </c>
      <c r="Q17" s="36">
        <v>8</v>
      </c>
      <c r="R17" s="37">
        <v>100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158</v>
      </c>
      <c r="C18" s="55" t="s">
        <v>30</v>
      </c>
      <c r="D18" s="48">
        <v>66</v>
      </c>
      <c r="E18" s="48">
        <v>65</v>
      </c>
      <c r="F18" s="49">
        <v>98.48</v>
      </c>
      <c r="G18" s="48">
        <v>6</v>
      </c>
      <c r="H18" s="48">
        <v>10</v>
      </c>
      <c r="I18" s="48">
        <v>6</v>
      </c>
      <c r="J18" s="48">
        <v>6</v>
      </c>
      <c r="K18" s="48">
        <v>10</v>
      </c>
      <c r="L18" s="48">
        <v>11</v>
      </c>
      <c r="M18" s="48">
        <v>10</v>
      </c>
      <c r="N18" s="48">
        <v>6</v>
      </c>
      <c r="O18" s="48">
        <v>1</v>
      </c>
      <c r="P18" s="48">
        <v>66</v>
      </c>
      <c r="Q18" s="48">
        <v>283</v>
      </c>
      <c r="R18" s="49">
        <v>53.6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47</v>
      </c>
      <c r="E19" s="48">
        <v>47</v>
      </c>
      <c r="F19" s="49">
        <v>100</v>
      </c>
      <c r="G19" s="48">
        <v>2</v>
      </c>
      <c r="H19" s="48">
        <v>10</v>
      </c>
      <c r="I19" s="48">
        <v>3</v>
      </c>
      <c r="J19" s="48">
        <v>9</v>
      </c>
      <c r="K19" s="48">
        <v>7</v>
      </c>
      <c r="L19" s="48">
        <v>6</v>
      </c>
      <c r="M19" s="48">
        <v>8</v>
      </c>
      <c r="N19" s="48">
        <v>2</v>
      </c>
      <c r="O19" s="48">
        <v>0</v>
      </c>
      <c r="P19" s="48">
        <v>47</v>
      </c>
      <c r="Q19" s="48">
        <v>213</v>
      </c>
      <c r="R19" s="49">
        <v>56.65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113</v>
      </c>
      <c r="E20" s="36">
        <v>112</v>
      </c>
      <c r="F20" s="37">
        <v>99.12</v>
      </c>
      <c r="G20" s="36">
        <v>8</v>
      </c>
      <c r="H20" s="36">
        <v>20</v>
      </c>
      <c r="I20" s="36">
        <v>9</v>
      </c>
      <c r="J20" s="36">
        <v>15</v>
      </c>
      <c r="K20" s="36">
        <v>17</v>
      </c>
      <c r="L20" s="36">
        <v>17</v>
      </c>
      <c r="M20" s="36">
        <v>18</v>
      </c>
      <c r="N20" s="36">
        <v>8</v>
      </c>
      <c r="O20" s="36">
        <v>1</v>
      </c>
      <c r="P20" s="36">
        <v>113</v>
      </c>
      <c r="Q20" s="36">
        <v>496</v>
      </c>
      <c r="R20" s="37">
        <v>54.87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159</v>
      </c>
      <c r="C21" s="55" t="s">
        <v>30</v>
      </c>
      <c r="D21" s="48">
        <v>29</v>
      </c>
      <c r="E21" s="48">
        <v>29</v>
      </c>
      <c r="F21" s="49">
        <v>100</v>
      </c>
      <c r="G21" s="48">
        <v>1</v>
      </c>
      <c r="H21" s="48">
        <v>4</v>
      </c>
      <c r="I21" s="48">
        <v>2</v>
      </c>
      <c r="J21" s="48">
        <v>4</v>
      </c>
      <c r="K21" s="48">
        <v>1</v>
      </c>
      <c r="L21" s="48">
        <v>10</v>
      </c>
      <c r="M21" s="48">
        <v>4</v>
      </c>
      <c r="N21" s="48">
        <v>3</v>
      </c>
      <c r="O21" s="48">
        <v>0</v>
      </c>
      <c r="P21" s="48">
        <v>29</v>
      </c>
      <c r="Q21" s="48">
        <v>113</v>
      </c>
      <c r="R21" s="49">
        <v>48.71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23</v>
      </c>
      <c r="E22" s="48">
        <v>23</v>
      </c>
      <c r="F22" s="49">
        <v>100</v>
      </c>
      <c r="G22" s="48">
        <v>4</v>
      </c>
      <c r="H22" s="48">
        <v>3</v>
      </c>
      <c r="I22" s="48">
        <v>4</v>
      </c>
      <c r="J22" s="48">
        <v>5</v>
      </c>
      <c r="K22" s="48">
        <v>1</v>
      </c>
      <c r="L22" s="48">
        <v>3</v>
      </c>
      <c r="M22" s="48">
        <v>2</v>
      </c>
      <c r="N22" s="48">
        <v>1</v>
      </c>
      <c r="O22" s="48">
        <v>0</v>
      </c>
      <c r="P22" s="48">
        <v>23</v>
      </c>
      <c r="Q22" s="48">
        <v>120</v>
      </c>
      <c r="R22" s="49">
        <v>65.22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52</v>
      </c>
      <c r="E23" s="36">
        <v>52</v>
      </c>
      <c r="F23" s="37">
        <v>100</v>
      </c>
      <c r="G23" s="36">
        <v>5</v>
      </c>
      <c r="H23" s="36">
        <v>7</v>
      </c>
      <c r="I23" s="36">
        <v>6</v>
      </c>
      <c r="J23" s="36">
        <v>9</v>
      </c>
      <c r="K23" s="36">
        <v>2</v>
      </c>
      <c r="L23" s="36">
        <v>13</v>
      </c>
      <c r="M23" s="36">
        <v>6</v>
      </c>
      <c r="N23" s="36">
        <v>4</v>
      </c>
      <c r="O23" s="36">
        <v>0</v>
      </c>
      <c r="P23" s="36">
        <v>52</v>
      </c>
      <c r="Q23" s="36">
        <v>233</v>
      </c>
      <c r="R23" s="37">
        <v>56.01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160</v>
      </c>
      <c r="C24" s="55" t="s">
        <v>30</v>
      </c>
      <c r="D24" s="48">
        <v>95</v>
      </c>
      <c r="E24" s="48">
        <v>95</v>
      </c>
      <c r="F24" s="49">
        <v>100</v>
      </c>
      <c r="G24" s="48">
        <v>10</v>
      </c>
      <c r="H24" s="48">
        <v>9</v>
      </c>
      <c r="I24" s="48">
        <v>15</v>
      </c>
      <c r="J24" s="48">
        <v>19</v>
      </c>
      <c r="K24" s="48">
        <v>18</v>
      </c>
      <c r="L24" s="48">
        <v>14</v>
      </c>
      <c r="M24" s="48">
        <v>9</v>
      </c>
      <c r="N24" s="48">
        <v>1</v>
      </c>
      <c r="O24" s="48">
        <v>0</v>
      </c>
      <c r="P24" s="48">
        <v>95</v>
      </c>
      <c r="Q24" s="48">
        <v>461</v>
      </c>
      <c r="R24" s="49">
        <v>60.66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70</v>
      </c>
      <c r="E25" s="48">
        <v>70</v>
      </c>
      <c r="F25" s="49">
        <v>100</v>
      </c>
      <c r="G25" s="48">
        <v>6</v>
      </c>
      <c r="H25" s="48">
        <v>20</v>
      </c>
      <c r="I25" s="48">
        <v>13</v>
      </c>
      <c r="J25" s="48">
        <v>14</v>
      </c>
      <c r="K25" s="48">
        <v>9</v>
      </c>
      <c r="L25" s="48">
        <v>5</v>
      </c>
      <c r="M25" s="48">
        <v>3</v>
      </c>
      <c r="N25" s="48">
        <v>0</v>
      </c>
      <c r="O25" s="48">
        <v>0</v>
      </c>
      <c r="P25" s="48">
        <v>70</v>
      </c>
      <c r="Q25" s="48">
        <v>393</v>
      </c>
      <c r="R25" s="49">
        <v>70.180000000000007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165</v>
      </c>
      <c r="E26" s="36">
        <v>165</v>
      </c>
      <c r="F26" s="37">
        <v>100</v>
      </c>
      <c r="G26" s="36">
        <v>16</v>
      </c>
      <c r="H26" s="36">
        <v>29</v>
      </c>
      <c r="I26" s="36">
        <v>28</v>
      </c>
      <c r="J26" s="36">
        <v>33</v>
      </c>
      <c r="K26" s="36">
        <v>27</v>
      </c>
      <c r="L26" s="36">
        <v>19</v>
      </c>
      <c r="M26" s="36">
        <v>12</v>
      </c>
      <c r="N26" s="36">
        <v>1</v>
      </c>
      <c r="O26" s="36">
        <v>0</v>
      </c>
      <c r="P26" s="36">
        <v>165</v>
      </c>
      <c r="Q26" s="36">
        <v>854</v>
      </c>
      <c r="R26" s="37">
        <v>64.7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161</v>
      </c>
      <c r="C27" s="55" t="s">
        <v>30</v>
      </c>
      <c r="D27" s="48">
        <v>95</v>
      </c>
      <c r="E27" s="48">
        <v>95</v>
      </c>
      <c r="F27" s="49">
        <v>100</v>
      </c>
      <c r="G27" s="48">
        <v>6</v>
      </c>
      <c r="H27" s="48">
        <v>12</v>
      </c>
      <c r="I27" s="48">
        <v>11</v>
      </c>
      <c r="J27" s="48">
        <v>11</v>
      </c>
      <c r="K27" s="48">
        <v>16</v>
      </c>
      <c r="L27" s="48">
        <v>11</v>
      </c>
      <c r="M27" s="48">
        <v>13</v>
      </c>
      <c r="N27" s="48">
        <v>15</v>
      </c>
      <c r="O27" s="48">
        <v>0</v>
      </c>
      <c r="P27" s="48">
        <v>95</v>
      </c>
      <c r="Q27" s="48">
        <v>391</v>
      </c>
      <c r="R27" s="49">
        <v>51.45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70</v>
      </c>
      <c r="E28" s="48">
        <v>70</v>
      </c>
      <c r="F28" s="49">
        <v>100</v>
      </c>
      <c r="G28" s="48">
        <v>6</v>
      </c>
      <c r="H28" s="48">
        <v>15</v>
      </c>
      <c r="I28" s="48">
        <v>14</v>
      </c>
      <c r="J28" s="48">
        <v>11</v>
      </c>
      <c r="K28" s="48">
        <v>10</v>
      </c>
      <c r="L28" s="48">
        <v>1</v>
      </c>
      <c r="M28" s="48">
        <v>9</v>
      </c>
      <c r="N28" s="48">
        <v>4</v>
      </c>
      <c r="O28" s="48">
        <v>0</v>
      </c>
      <c r="P28" s="48">
        <v>70</v>
      </c>
      <c r="Q28" s="48">
        <v>357</v>
      </c>
      <c r="R28" s="49">
        <v>63.75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165</v>
      </c>
      <c r="E29" s="36">
        <v>165</v>
      </c>
      <c r="F29" s="37">
        <v>100</v>
      </c>
      <c r="G29" s="36">
        <v>12</v>
      </c>
      <c r="H29" s="36">
        <v>27</v>
      </c>
      <c r="I29" s="36">
        <v>25</v>
      </c>
      <c r="J29" s="36">
        <v>22</v>
      </c>
      <c r="K29" s="36">
        <v>26</v>
      </c>
      <c r="L29" s="36">
        <v>12</v>
      </c>
      <c r="M29" s="36">
        <v>22</v>
      </c>
      <c r="N29" s="36">
        <v>19</v>
      </c>
      <c r="O29" s="36">
        <v>0</v>
      </c>
      <c r="P29" s="36">
        <v>165</v>
      </c>
      <c r="Q29" s="36">
        <v>748</v>
      </c>
      <c r="R29" s="37">
        <v>56.67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41" t="s">
        <v>153</v>
      </c>
      <c r="B30" s="241"/>
      <c r="C30" s="150" t="s">
        <v>30</v>
      </c>
      <c r="D30" s="151">
        <f>IFERROR(SUMIF($C$9:$C$29,$C$30,D9:D29),"")</f>
        <v>475</v>
      </c>
      <c r="E30" s="151">
        <f>IFERROR(SUMIF($C$9:$C$29,$C$30,E9:E29),"")</f>
        <v>474</v>
      </c>
      <c r="F30" s="152">
        <f>IFERROR(IFERROR(IF(D30&gt;0,ROUND((E30/D30)*100,2),0),""),"")</f>
        <v>99.79</v>
      </c>
      <c r="G30" s="151">
        <f>IFERROR(SUMIF($C$9:$C$29,$C$30,G9:G29),"")</f>
        <v>36</v>
      </c>
      <c r="H30" s="151">
        <f>IFERROR(SUMIF($C$9:$C$29,$C$30,H9:H29),"")</f>
        <v>45</v>
      </c>
      <c r="I30" s="151">
        <f>IFERROR(SUMIF($C$9:$C$29,$C$30,I9:I29),"")</f>
        <v>62</v>
      </c>
      <c r="J30" s="151">
        <f>IFERROR(SUMIF($C$9:$C$29,$C$30,J9:J29),"")</f>
        <v>60</v>
      </c>
      <c r="K30" s="151">
        <f>IFERROR(SUMIF($C$9:$C$29,$C$30,K9:K29),"")</f>
        <v>79</v>
      </c>
      <c r="L30" s="151">
        <f>IFERROR(SUMIF($C$9:$C$29,$C$30,L9:L29),"")</f>
        <v>66</v>
      </c>
      <c r="M30" s="151">
        <f>IFERROR(SUMIF($C$9:$C$29,$C$30,M9:M29),"")</f>
        <v>76</v>
      </c>
      <c r="N30" s="151">
        <f>IFERROR(SUMIF($C$9:$C$29,$C$30,N9:N29),"")</f>
        <v>50</v>
      </c>
      <c r="O30" s="151">
        <f>IFERROR(SUMIF($C$9:$C$29,$C$30,O9:O29),"")</f>
        <v>1</v>
      </c>
      <c r="P30" s="151">
        <f>IFERROR(SUMIF($C$9:$C$29,$C$30,P9:P29),"")</f>
        <v>475</v>
      </c>
      <c r="Q30" s="151">
        <f>IFERROR(SUMIF($C$9:$C$29,$C$30,Q9:Q29),"")</f>
        <v>1991</v>
      </c>
      <c r="R30" s="152">
        <f>IFERROR(IF(D30&gt;0,ROUND((Q30/D30)*12.5,2),0),"")</f>
        <v>52.39</v>
      </c>
      <c r="S30" s="52"/>
      <c r="T30" s="239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39"/>
      <c r="V30" s="239"/>
      <c r="W30" s="239"/>
    </row>
    <row r="31" spans="1:23" s="54" customFormat="1" ht="15.45" customHeight="1" x14ac:dyDescent="0.25">
      <c r="A31" s="241"/>
      <c r="B31" s="241"/>
      <c r="C31" s="150" t="s">
        <v>31</v>
      </c>
      <c r="D31" s="151">
        <f>IFERROR(SUMIF($C$9:$C$29,$C$31,D9:D29),"")</f>
        <v>350</v>
      </c>
      <c r="E31" s="151">
        <f>IFERROR(SUMIF($C$9:$C$29,$C$31,E9:E29),"")</f>
        <v>350</v>
      </c>
      <c r="F31" s="152">
        <f>IFERROR(IF(D31&gt;0,ROUND((E31/D31)*100,2),0),"")</f>
        <v>100</v>
      </c>
      <c r="G31" s="151">
        <f>IFERROR(SUMIF($C$9:$C$29,$C$31,G9:G29),"")</f>
        <v>30</v>
      </c>
      <c r="H31" s="151">
        <f>IFERROR(SUMIF($C$9:$C$29,$C$31,H9:H29),"")</f>
        <v>83</v>
      </c>
      <c r="I31" s="151">
        <f>IFERROR(SUMIF($C$9:$C$29,$C$31,I9:I29),"")</f>
        <v>60</v>
      </c>
      <c r="J31" s="151">
        <f>IFERROR(SUMIF($C$9:$C$29,$C$31,J9:J29),"")</f>
        <v>66</v>
      </c>
      <c r="K31" s="151">
        <f>IFERROR(SUMIF($C$9:$C$29,$C$31,K9:K29),"")</f>
        <v>41</v>
      </c>
      <c r="L31" s="151">
        <f>IFERROR(SUMIF($C$9:$C$29,$C$31,L9:L29),"")</f>
        <v>27</v>
      </c>
      <c r="M31" s="151">
        <f>IFERROR(SUMIF($C$9:$C$29,$C$31,M9:M29),"")</f>
        <v>34</v>
      </c>
      <c r="N31" s="151">
        <f>IFERROR(SUMIF($C$9:$C$29,$C$31,N9:N29),"")</f>
        <v>9</v>
      </c>
      <c r="O31" s="151">
        <f>IFERROR(SUMIF($C$9:$C$29,$C$31,O9:O29),"")</f>
        <v>0</v>
      </c>
      <c r="P31" s="151">
        <f>IFERROR(SUMIF($C$9:$C$29,$C$31,P9:P29),"")</f>
        <v>350</v>
      </c>
      <c r="Q31" s="151">
        <f>IFERROR(SUMIF($C$9:$C$29,$C$31,Q9:Q29),"")</f>
        <v>1833</v>
      </c>
      <c r="R31" s="152">
        <f>IFERROR(IF(D31&gt;0,ROUND((Q31/D31)*12.5,2),0),"")</f>
        <v>65.459999999999994</v>
      </c>
      <c r="S31" s="52"/>
      <c r="T31" s="239"/>
      <c r="U31" s="239"/>
      <c r="V31" s="239"/>
      <c r="W31" s="239"/>
    </row>
    <row r="32" spans="1:23" s="54" customFormat="1" ht="15.45" customHeight="1" x14ac:dyDescent="0.25">
      <c r="A32" s="241"/>
      <c r="B32" s="241"/>
      <c r="C32" s="150" t="s">
        <v>42</v>
      </c>
      <c r="D32" s="151">
        <f>IFERROR(SUMIF($C$9:$C$29,$C$32,D9:D29),"")</f>
        <v>825</v>
      </c>
      <c r="E32" s="151">
        <f>IFERROR(SUMIF($C$9:$C$29,$C$32,E9:E29),"")</f>
        <v>824</v>
      </c>
      <c r="F32" s="152">
        <f>IFERROR(IF(D32&gt;0,ROUND((E32/D32)*100,2),0),"")</f>
        <v>99.88</v>
      </c>
      <c r="G32" s="151">
        <f>IFERROR(SUMIF($C$9:$C$29,$C$32,G9:G29),"")</f>
        <v>66</v>
      </c>
      <c r="H32" s="151">
        <f>IFERROR(SUMIF($C$9:$C$29,$C$32,H9:H29),"")</f>
        <v>128</v>
      </c>
      <c r="I32" s="151">
        <f>IFERROR(SUMIF($C$9:$C$29,$C$32,I9:I29),"")</f>
        <v>122</v>
      </c>
      <c r="J32" s="151">
        <f>IFERROR(SUMIF($C$9:$C$29,$C$32,J9:J29),"")</f>
        <v>126</v>
      </c>
      <c r="K32" s="151">
        <f>IFERROR(SUMIF($C$9:$C$29,$C$32,K9:K29),"")</f>
        <v>120</v>
      </c>
      <c r="L32" s="151">
        <f>IFERROR(SUMIF($C$9:$C$29,$C$32,L9:L29),"")</f>
        <v>93</v>
      </c>
      <c r="M32" s="151">
        <f>IFERROR(SUMIF($C$9:$C$29,$C$32,M9:M29),"")</f>
        <v>110</v>
      </c>
      <c r="N32" s="151">
        <f>IFERROR(SUMIF($C$9:$C$29,$C$32,N9:N29),"")</f>
        <v>59</v>
      </c>
      <c r="O32" s="151">
        <f>IFERROR(SUMIF($C$9:$C$29,$C$32,O9:O29),"")</f>
        <v>1</v>
      </c>
      <c r="P32" s="151">
        <f>IFERROR(SUMIF($C$9:$C$29,$C$32,P9:P29),"")</f>
        <v>825</v>
      </c>
      <c r="Q32" s="151">
        <f>IFERROR(SUMIF($C$9:$C$29,$C$32,Q9:Q29),"")</f>
        <v>3824</v>
      </c>
      <c r="R32" s="153">
        <f>IFERROR(IF(D32&gt;0,ROUND((Q32/D32)*12.5,2),0),"")</f>
        <v>57.94</v>
      </c>
      <c r="S32" s="52"/>
      <c r="T32" s="239"/>
      <c r="U32" s="239"/>
      <c r="V32" s="239"/>
      <c r="W32" s="239"/>
    </row>
    <row r="33" spans="1:23" s="13" customFormat="1" ht="10.199999999999999" x14ac:dyDescent="0.25">
      <c r="A33" s="232" t="s">
        <v>140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42"/>
      <c r="S33" s="11"/>
      <c r="T33" s="239"/>
      <c r="U33" s="239"/>
      <c r="V33" s="239"/>
      <c r="W33" s="239"/>
    </row>
    <row r="34" spans="1:23" s="13" customFormat="1" ht="40.049999999999997" customHeight="1" x14ac:dyDescent="0.2">
      <c r="A34" s="276" t="s">
        <v>142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X5eU6treCxDKPrv5X8IuHNOq27StbCYQMFziVTRtcr/rxhns2hKqH/vNHeQxAp2xfM4qIOLF+PK28SUI0+jbKw==" saltValue="bYpfRUVq2eMYnzSsFEitEQ==" spinCount="100000" sheet="1" objects="1" scenarios="1"/>
  <mergeCells count="26">
    <mergeCell ref="A30:B32"/>
    <mergeCell ref="A33:R3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235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kvElGzFfpkPRIhIku5w7KkBsgWOPdVLbQdvu7eo5X8bPYvF6brxsXe3ga0dZxr2Wwt04xETyRa265cStUnJjMA==" saltValue="GjUvWjU+K2u4xawwg17iD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239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188">
        <v>2020</v>
      </c>
      <c r="D9" s="188">
        <v>2021</v>
      </c>
      <c r="E9" s="188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99.02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5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vN18hoyvl94RMaJ6snBChQTNCH4igc1S5fyh5DjvJAcc/KjTmAFXquNJxestbT44i44plnJb64NUoJ4DBKPu0w==" saltValue="2zOpgUvfDyP1CT+KEg6GH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240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190">
        <v>2020</v>
      </c>
      <c r="D10" s="190">
        <v>2021</v>
      </c>
      <c r="E10" s="190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181</v>
      </c>
      <c r="C11" s="192">
        <v>19</v>
      </c>
      <c r="D11" s="145">
        <v>29</v>
      </c>
      <c r="E11" s="145">
        <v>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6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80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Rf8mlx0wQYiyjn7FYzYhUV43Jkepn+hcpyzu2+DsssYQhoH1Ot64o/ZforRLK0bnt6Ai/kBgqpJfSJYJ18C/Fw==" saltValue="zQBPD5fx1txh/fhSiHX12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4.4" x14ac:dyDescent="0.25">
      <c r="A3" s="222" t="s">
        <v>146</v>
      </c>
      <c r="B3" s="264"/>
      <c r="C3" s="264"/>
      <c r="D3" s="125"/>
      <c r="E3" s="17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53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294" t="s">
        <v>175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0" spans="1:1" x14ac:dyDescent="0.25">
      <c r="A20" s="132"/>
    </row>
  </sheetData>
  <sheetProtection algorithmName="SHA-512" hashValue="fZUMODr/VpjBWjjNimDMDOD4lMorXn4VooiH0dkmCiLcZ1oevCtfCz6ejmDkf7A96Caf32aXeMTwtIOsEhyyfw==" saltValue="iFImu1gO6Nc5/sm4OdywM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162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95</v>
      </c>
      <c r="D10" s="72">
        <v>70</v>
      </c>
      <c r="E10" s="72">
        <v>165</v>
      </c>
      <c r="F10" s="72">
        <v>94</v>
      </c>
      <c r="G10" s="180">
        <v>98.95</v>
      </c>
      <c r="H10" s="72">
        <v>70</v>
      </c>
      <c r="I10" s="180">
        <v>100</v>
      </c>
      <c r="J10" s="72">
        <v>164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9" t="s">
        <v>142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80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JlQAyJYuiDJfRqW/98pbG6ndTRxgwREK2eg8cuL+LPLLixrRtFeV+7XztUtCHiJJTNGG+DyEw7knn9Ic01759A==" saltValue="F70qYfuq8d16LSmB8mfdmQ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22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163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164</v>
      </c>
      <c r="D9" s="113">
        <v>486</v>
      </c>
      <c r="E9" s="114">
        <v>97.2</v>
      </c>
    </row>
    <row r="10" spans="1:16" ht="14.4" x14ac:dyDescent="0.3">
      <c r="A10" s="281">
        <v>2</v>
      </c>
      <c r="B10" s="282" t="s">
        <v>150</v>
      </c>
      <c r="C10" s="283" t="s">
        <v>165</v>
      </c>
      <c r="D10" s="284">
        <v>483</v>
      </c>
      <c r="E10" s="285">
        <v>96.6</v>
      </c>
    </row>
    <row r="11" spans="1:16" ht="14.4" x14ac:dyDescent="0.3">
      <c r="A11" s="281">
        <v>3</v>
      </c>
      <c r="B11" s="282" t="s">
        <v>150</v>
      </c>
      <c r="C11" s="283" t="s">
        <v>166</v>
      </c>
      <c r="D11" s="284">
        <v>474</v>
      </c>
      <c r="E11" s="285">
        <v>94.8</v>
      </c>
    </row>
    <row r="12" spans="1:16" ht="14.4" x14ac:dyDescent="0.3">
      <c r="A12" s="281">
        <v>4</v>
      </c>
      <c r="B12" s="282" t="s">
        <v>150</v>
      </c>
      <c r="C12" s="283" t="s">
        <v>167</v>
      </c>
      <c r="D12" s="284">
        <v>471</v>
      </c>
      <c r="E12" s="285">
        <v>94.2</v>
      </c>
    </row>
    <row r="13" spans="1:16" ht="14.4" x14ac:dyDescent="0.3">
      <c r="A13" s="281">
        <v>5</v>
      </c>
      <c r="B13" s="282" t="s">
        <v>150</v>
      </c>
      <c r="C13" s="283" t="s">
        <v>168</v>
      </c>
      <c r="D13" s="284">
        <v>468</v>
      </c>
      <c r="E13" s="285">
        <v>93.6</v>
      </c>
    </row>
    <row r="14" spans="1:16" ht="14.4" x14ac:dyDescent="0.3">
      <c r="A14" s="281">
        <v>6</v>
      </c>
      <c r="B14" s="282" t="s">
        <v>150</v>
      </c>
      <c r="C14" s="283" t="s">
        <v>169</v>
      </c>
      <c r="D14" s="284">
        <v>462</v>
      </c>
      <c r="E14" s="285">
        <v>92.4</v>
      </c>
    </row>
    <row r="15" spans="1:16" ht="14.4" x14ac:dyDescent="0.3">
      <c r="A15" s="281">
        <v>7</v>
      </c>
      <c r="B15" s="282" t="s">
        <v>150</v>
      </c>
      <c r="C15" s="283" t="s">
        <v>170</v>
      </c>
      <c r="D15" s="284">
        <v>458</v>
      </c>
      <c r="E15" s="285">
        <v>91.6</v>
      </c>
    </row>
    <row r="16" spans="1:16" ht="14.4" x14ac:dyDescent="0.3">
      <c r="A16" s="281">
        <v>8</v>
      </c>
      <c r="B16" s="282" t="s">
        <v>150</v>
      </c>
      <c r="C16" s="283" t="s">
        <v>171</v>
      </c>
      <c r="D16" s="284">
        <v>456</v>
      </c>
      <c r="E16" s="285">
        <v>91.2</v>
      </c>
    </row>
    <row r="17" spans="1:5" ht="14.4" x14ac:dyDescent="0.3">
      <c r="A17" s="281">
        <v>9</v>
      </c>
      <c r="B17" s="282" t="s">
        <v>150</v>
      </c>
      <c r="C17" s="283" t="s">
        <v>172</v>
      </c>
      <c r="D17" s="284">
        <v>454</v>
      </c>
      <c r="E17" s="285">
        <v>90.8</v>
      </c>
    </row>
    <row r="18" spans="1:5" ht="14.4" x14ac:dyDescent="0.3">
      <c r="A18" s="281">
        <v>10</v>
      </c>
      <c r="B18" s="282" t="s">
        <v>150</v>
      </c>
      <c r="C18" s="283" t="s">
        <v>173</v>
      </c>
      <c r="D18" s="284">
        <v>451</v>
      </c>
      <c r="E18" s="285">
        <v>90.2</v>
      </c>
    </row>
    <row r="19" spans="1:5" ht="14.4" x14ac:dyDescent="0.3">
      <c r="A19" s="281">
        <v>11</v>
      </c>
      <c r="B19" s="282" t="s">
        <v>150</v>
      </c>
      <c r="C19" s="283" t="s">
        <v>174</v>
      </c>
      <c r="D19" s="284">
        <v>450</v>
      </c>
      <c r="E19" s="285">
        <v>90</v>
      </c>
    </row>
    <row r="21" spans="1:5" ht="40.049999999999997" customHeight="1" x14ac:dyDescent="0.25">
      <c r="A21" s="287" t="s">
        <v>142</v>
      </c>
      <c r="B21" s="286"/>
      <c r="C21" s="286"/>
      <c r="D21" s="286"/>
      <c r="E21" s="286"/>
    </row>
    <row r="22" spans="1:5" ht="40.049999999999997" customHeight="1" x14ac:dyDescent="0.25">
      <c r="A22" s="289" t="s">
        <v>143</v>
      </c>
      <c r="B22" s="288"/>
      <c r="C22" s="288"/>
      <c r="D22" s="288"/>
      <c r="E22" s="288"/>
    </row>
  </sheetData>
  <sheetProtection algorithmName="SHA-512" hashValue="YezgHV8FyrMyyqhTnGJ1KWQXhRmCwVtbpBBBg/VouH68f9IZvtTfBIgneGO8sOgOSKsBwZp3IRVXgThWgnDmJQ==" saltValue="OWg6lhK/uPqGLc1glPjsNg==" spinCount="100000" sheet="1" objects="1" scenarios="1"/>
  <mergeCells count="9">
    <mergeCell ref="A21:E21"/>
    <mergeCell ref="A22:E22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165</v>
      </c>
      <c r="D9" s="122" t="s">
        <v>7</v>
      </c>
    </row>
    <row r="10" spans="1:15" ht="14.4" x14ac:dyDescent="0.3">
      <c r="A10" s="281">
        <v>2</v>
      </c>
      <c r="B10" s="283" t="s">
        <v>150</v>
      </c>
      <c r="C10" s="290" t="s">
        <v>164</v>
      </c>
      <c r="D10" s="291" t="s">
        <v>7</v>
      </c>
    </row>
    <row r="12" spans="1:15" ht="40.049999999999997" customHeight="1" x14ac:dyDescent="0.25">
      <c r="A12" s="287" t="s">
        <v>142</v>
      </c>
      <c r="B12" s="286"/>
      <c r="C12" s="286"/>
      <c r="D12" s="286"/>
    </row>
    <row r="13" spans="1:15" ht="40.049999999999997" customHeight="1" x14ac:dyDescent="0.25">
      <c r="A13" s="289" t="s">
        <v>143</v>
      </c>
      <c r="B13" s="288"/>
      <c r="C13" s="288"/>
      <c r="D13" s="288"/>
    </row>
  </sheetData>
  <sheetProtection algorithmName="SHA-512" hashValue="5UrteKf/xhcPUVaOqcfbpPssU9fn1cmwWDtKrAc1IgS/DrY3rJt4yKyj/sOgIAw5CHFGyMjlyaZZeUthDYO0Ig==" saltValue="ZCb6fxC3MyhMyISa7kOYWw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100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26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294" t="s">
        <v>175</v>
      </c>
      <c r="C9" s="18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2" t="s">
        <v>142</v>
      </c>
      <c r="B11" s="266"/>
      <c r="C11" s="266"/>
    </row>
    <row r="12" spans="1:14" s="131" customFormat="1" ht="40.049999999999997" customHeight="1" x14ac:dyDescent="0.2">
      <c r="A12" s="293" t="s">
        <v>143</v>
      </c>
      <c r="B12" s="265"/>
      <c r="C12" s="265"/>
    </row>
    <row r="25" spans="1:1" x14ac:dyDescent="0.25">
      <c r="A25" s="132"/>
    </row>
  </sheetData>
  <sheetProtection algorithmName="SHA-512" hashValue="X+7rM7v4ZHTGKs4gfE+nNzh2+Bsaaj9FzgPXdkOghLfDNYNERVZdWnMw7l837AwYtS8WF5wpm6WUSVlD62nP3w==" saltValue="WU8nx6gywvVBA4hQdYr6ew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176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177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2" t="s">
        <v>142</v>
      </c>
      <c r="B11" s="266"/>
      <c r="C11" s="266"/>
    </row>
    <row r="12" spans="1:14" ht="40.049999999999997" customHeight="1" x14ac:dyDescent="0.25">
      <c r="A12" s="293" t="s">
        <v>143</v>
      </c>
      <c r="B12" s="265"/>
      <c r="C12" s="265"/>
    </row>
    <row r="22" spans="1:1" x14ac:dyDescent="0.25">
      <c r="A22" s="132"/>
    </row>
  </sheetData>
  <sheetProtection algorithmName="SHA-512" hashValue="QPGZ/2Z0apx988nKUdGNx1gBniGCJ5M0Mkcmpkm2PG+rzQFr0j1vGnUL4ylOiUnClgGNuywql83dfvVQBITmww==" saltValue="/dlJcUEU//+jRjIpR/fUp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2022-07-22T13:59:37Z</dcterms:modified>
</cp:coreProperties>
</file>