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drawings/drawing32.xml" ContentType="application/vnd.openxmlformats-officedocument.drawing+xml"/>
  <Override PartName="/xl/tables/table4.xml" ContentType="application/vnd.openxmlformats-officedocument.spreadsheetml.table+xml"/>
  <Override PartName="/xl/comments3.xml" ContentType="application/vnd.openxmlformats-officedocument.spreadsheetml.comments+xml"/>
  <Override PartName="/xl/drawings/drawing33.xml" ContentType="application/vnd.openxmlformats-officedocument.drawing+xml"/>
  <Override PartName="/xl/tables/table5.xml" ContentType="application/vnd.openxmlformats-officedocument.spreadsheetml.table+xml"/>
  <Override PartName="/xl/comments4.xml" ContentType="application/vnd.openxmlformats-officedocument.spreadsheetml.comments+xml"/>
  <Override PartName="/xl/drawings/drawing34.xml" ContentType="application/vnd.openxmlformats-officedocument.drawing+xml"/>
  <Override PartName="/xl/tables/table6.xml" ContentType="application/vnd.openxmlformats-officedocument.spreadsheetml.table+xml"/>
  <Override PartName="/xl/comments5.xml" ContentType="application/vnd.openxmlformats-officedocument.spreadsheetml.comments+xml"/>
  <Override PartName="/xl/drawings/drawing35.xml" ContentType="application/vnd.openxmlformats-officedocument.drawing+xml"/>
  <Override PartName="/xl/tables/table7.xml" ContentType="application/vnd.openxmlformats-officedocument.spreadsheetml.table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2_CBSE\NEUTEK_RMP\Result_Analysis\RANCHI\BOKARO NO.1\"/>
    </mc:Choice>
  </mc:AlternateContent>
  <xr:revisionPtr revIDLastSave="0" documentId="13_ncr:1_{79DBE343-415B-4521-89E4-F9C4680DF46F}" xr6:coauthVersionLast="47" xr6:coauthVersionMax="47" xr10:uidLastSave="{00000000-0000-0000-0000-000000000000}"/>
  <bookViews>
    <workbookView xWindow="1740" yWindow="1944" windowWidth="14352" windowHeight="10296" tabRatio="953" xr2:uid="{00000000-000D-0000-FFFF-FFFF00000000}"/>
  </bookViews>
  <sheets>
    <sheet name="Index" sheetId="167" r:id="rId1"/>
    <sheet name="10 A" sheetId="163" r:id="rId2"/>
    <sheet name="10 B" sheetId="31" r:id="rId3"/>
    <sheet name="10 C" sheetId="164" r:id="rId4"/>
    <sheet name="10 D" sheetId="165" r:id="rId5"/>
    <sheet name="10 E" sheetId="174" r:id="rId6"/>
    <sheet name="10 F" sheetId="173" r:id="rId7"/>
    <sheet name="10 G" sheetId="56" r:id="rId8"/>
    <sheet name="10 H" sheetId="201" r:id="rId9"/>
    <sheet name="10 I" sheetId="217" r:id="rId10"/>
    <sheet name="10 J" sheetId="216" r:id="rId11"/>
    <sheet name="10 K" sheetId="215" r:id="rId12"/>
    <sheet name="10 L" sheetId="47" r:id="rId13"/>
    <sheet name="10 M" sheetId="147" r:id="rId14"/>
    <sheet name="12 A" sheetId="191" r:id="rId15"/>
    <sheet name="12 A1" sheetId="193" r:id="rId16"/>
    <sheet name="12 A2" sheetId="192" r:id="rId17"/>
    <sheet name="12 A3" sheetId="190" r:id="rId18"/>
    <sheet name="12 A4" sheetId="189" r:id="rId19"/>
    <sheet name="12 B" sheetId="231" r:id="rId20"/>
    <sheet name="12 B1" sheetId="232" r:id="rId21"/>
    <sheet name="12 B2" sheetId="233" r:id="rId22"/>
    <sheet name="12 B3" sheetId="234" r:id="rId23"/>
    <sheet name="12 B4" sheetId="235" r:id="rId24"/>
    <sheet name="12 C" sheetId="230" r:id="rId25"/>
    <sheet name="12 D" sheetId="196" r:id="rId26"/>
    <sheet name="12 D1" sheetId="197" r:id="rId27"/>
    <sheet name="12 D2" sheetId="198" r:id="rId28"/>
    <sheet name="12 D3" sheetId="199" r:id="rId29"/>
    <sheet name="12 D4" sheetId="200" r:id="rId30"/>
    <sheet name="12 E1" sheetId="228" r:id="rId31"/>
    <sheet name="12 E2" sheetId="227" r:id="rId32"/>
    <sheet name="12 E3" sheetId="226" r:id="rId33"/>
    <sheet name="12 E4" sheetId="225" r:id="rId34"/>
    <sheet name="12 F" sheetId="229" r:id="rId35"/>
    <sheet name="12 G" sheetId="218" r:id="rId36"/>
    <sheet name="12 H" sheetId="219" r:id="rId37"/>
    <sheet name="12 I" sheetId="220" r:id="rId38"/>
    <sheet name="12 J" sheetId="221" r:id="rId39"/>
    <sheet name="12 K" sheetId="222" r:id="rId40"/>
    <sheet name="12 L" sheetId="223" r:id="rId41"/>
    <sheet name="12 M" sheetId="224" r:id="rId42"/>
    <sheet name="12 N" sheetId="187" r:id="rId43"/>
  </sheets>
  <definedNames>
    <definedName name="_xlnm.Print_Area" localSheetId="1">'10 A'!$A$1:$P$15</definedName>
    <definedName name="_xlnm.Print_Area" localSheetId="2">'10 B'!$A$1:$P$14</definedName>
    <definedName name="_xlnm.Print_Area" localSheetId="3">'10 C'!$A$1:$R$35</definedName>
    <definedName name="_xlnm.Print_Area" localSheetId="4">'10 D'!$A$1:$J$13</definedName>
    <definedName name="_xlnm.Print_Area" localSheetId="5">'10 E'!$A$1:$E$25</definedName>
    <definedName name="_xlnm.Print_Area" localSheetId="6">'10 F'!$A$1:$D$13</definedName>
    <definedName name="_xlnm.Print_Area" localSheetId="7">'10 G'!$A$1:$C$12</definedName>
    <definedName name="_xlnm.Print_Area" localSheetId="8">'10 H'!$A$1:$C$12</definedName>
    <definedName name="_xlnm.Print_Area" localSheetId="9">'10 I'!$A$1:$C$12</definedName>
    <definedName name="_xlnm.Print_Area" localSheetId="10">'10 J'!$A$1:$C$12</definedName>
    <definedName name="_xlnm.Print_Area" localSheetId="11">'10 K'!$A$1:$C$12</definedName>
    <definedName name="_xlnm.Print_Area" localSheetId="12">'10 L'!$A$1:$E$13</definedName>
    <definedName name="_xlnm.Print_Area" localSheetId="13">'10 M'!$A$1:$E$14</definedName>
    <definedName name="_xlnm.Print_Area" localSheetId="14">'12 A'!$A$1:$P$15</definedName>
    <definedName name="_xlnm.Print_Area" localSheetId="15">'12 A1'!$A$1:$P$15</definedName>
    <definedName name="_xlnm.Print_Area" localSheetId="16">'12 A2'!$A$1:$P$15</definedName>
    <definedName name="_xlnm.Print_Area" localSheetId="17">'12 A3'!$A$1:$P$15</definedName>
    <definedName name="_xlnm.Print_Area" localSheetId="18">'12 A4'!$A$1:$P$15</definedName>
    <definedName name="_xlnm.Print_Area" localSheetId="19">'12 B'!$A$1:$P$14</definedName>
    <definedName name="_xlnm.Print_Area" localSheetId="20">'12 B1'!$A$1:$P$14</definedName>
    <definedName name="_xlnm.Print_Area" localSheetId="21">'12 B2'!$A$1:$P$14</definedName>
    <definedName name="_xlnm.Print_Area" localSheetId="22">'12 B3'!$A$1:$P$14</definedName>
    <definedName name="_xlnm.Print_Area" localSheetId="23">'12 B4'!$A$1:$P$14</definedName>
    <definedName name="_xlnm.Print_Area" localSheetId="24">'12 C'!$A$1:$R$59</definedName>
    <definedName name="_xlnm.Print_Area" localSheetId="25">'12 D'!$A$1:$J$13</definedName>
    <definedName name="_xlnm.Print_Area" localSheetId="26">'12 D1'!$A$1:$J$13</definedName>
    <definedName name="_xlnm.Print_Area" localSheetId="27">'12 D2'!$A$1:$J$13</definedName>
    <definedName name="_xlnm.Print_Area" localSheetId="28">'12 D3'!$A$1:$J$13</definedName>
    <definedName name="_xlnm.Print_Area" localSheetId="29">'12 D4'!$A$1:$J$13</definedName>
    <definedName name="_xlnm.Print_Area" localSheetId="30">'12 E1'!$A$1:$E$21</definedName>
    <definedName name="_xlnm.Print_Area" localSheetId="31">'12 E2'!$A$1:$E$16</definedName>
    <definedName name="_xlnm.Print_Area" localSheetId="32">'12 E3'!$A$1:$E$20</definedName>
    <definedName name="_xlnm.Print_Area" localSheetId="33">'12 E4'!$A$1:$E$14</definedName>
    <definedName name="_xlnm.Print_Area" localSheetId="34">'12 F'!$A$1:$D$13</definedName>
    <definedName name="_xlnm.Print_Area" localSheetId="35">'12 G'!$A$1:$C$12</definedName>
    <definedName name="_xlnm.Print_Area" localSheetId="36">'12 H'!$A$1:$C$12</definedName>
    <definedName name="_xlnm.Print_Area" localSheetId="37">'12 I'!$A$1:$C$12</definedName>
    <definedName name="_xlnm.Print_Area" localSheetId="38">'12 J'!$A$1:$C$12</definedName>
    <definedName name="_xlnm.Print_Area" localSheetId="39">'12 K'!$A$1:$C$12</definedName>
    <definedName name="_xlnm.Print_Area" localSheetId="40">'12 L'!$A$1:$E$13</definedName>
    <definedName name="_xlnm.Print_Area" localSheetId="41">'12 M'!$A$1:$E$14</definedName>
    <definedName name="_xlnm.Print_Area" localSheetId="42">'12 N'!$A$1:$C$12</definedName>
    <definedName name="_xlnm.Print_Area" localSheetId="0">Index!$A$1:$K$24</definedName>
    <definedName name="_xlnm.Print_Titles" localSheetId="1">'10 A'!$1:$9</definedName>
    <definedName name="_xlnm.Print_Titles" localSheetId="2">'10 B'!$1:$8</definedName>
    <definedName name="_xlnm.Print_Titles" localSheetId="3">'10 C'!$1:$8</definedName>
    <definedName name="_xlnm.Print_Titles" localSheetId="4">'10 D'!$1:$9</definedName>
    <definedName name="_xlnm.Print_Titles" localSheetId="5">'10 E'!$1:$8</definedName>
    <definedName name="_xlnm.Print_Titles" localSheetId="6">'10 F'!$1:$8</definedName>
    <definedName name="_xlnm.Print_Titles" localSheetId="7">'10 G'!$1:$8</definedName>
    <definedName name="_xlnm.Print_Titles" localSheetId="8">'10 H'!$1:$8</definedName>
    <definedName name="_xlnm.Print_Titles" localSheetId="9">'10 I'!$1:$8</definedName>
    <definedName name="_xlnm.Print_Titles" localSheetId="10">'10 J'!$1:$8</definedName>
    <definedName name="_xlnm.Print_Titles" localSheetId="11">'10 K'!$1:$8</definedName>
    <definedName name="_xlnm.Print_Titles" localSheetId="12">'10 L'!$1:$9</definedName>
    <definedName name="_xlnm.Print_Titles" localSheetId="14">'12 A'!$1:$9</definedName>
    <definedName name="_xlnm.Print_Titles" localSheetId="15">'12 A1'!$1:$9</definedName>
    <definedName name="_xlnm.Print_Titles" localSheetId="16">'12 A2'!$1:$9</definedName>
    <definedName name="_xlnm.Print_Titles" localSheetId="17">'12 A3'!$1:$9</definedName>
    <definedName name="_xlnm.Print_Titles" localSheetId="18">'12 A4'!$1:$9</definedName>
    <definedName name="_xlnm.Print_Titles" localSheetId="19">'12 B'!$1:$8</definedName>
    <definedName name="_xlnm.Print_Titles" localSheetId="20">'12 B1'!$1:$8</definedName>
    <definedName name="_xlnm.Print_Titles" localSheetId="21">'12 B2'!$1:$8</definedName>
    <definedName name="_xlnm.Print_Titles" localSheetId="22">'12 B3'!$1:$8</definedName>
    <definedName name="_xlnm.Print_Titles" localSheetId="23">'12 B4'!$1:$8</definedName>
    <definedName name="_xlnm.Print_Titles" localSheetId="24">'12 C'!$1:$8</definedName>
    <definedName name="_xlnm.Print_Titles" localSheetId="25">'12 D'!$1:$9</definedName>
    <definedName name="_xlnm.Print_Titles" localSheetId="26">'12 D1'!$1:$9</definedName>
    <definedName name="_xlnm.Print_Titles" localSheetId="27">'12 D2'!$1:$9</definedName>
    <definedName name="_xlnm.Print_Titles" localSheetId="28">'12 D3'!$1:$9</definedName>
    <definedName name="_xlnm.Print_Titles" localSheetId="29">'12 D4'!$1:$9</definedName>
    <definedName name="_xlnm.Print_Titles" localSheetId="30">'12 E1'!$1:$8</definedName>
    <definedName name="_xlnm.Print_Titles" localSheetId="31">'12 E2'!$1:$8</definedName>
    <definedName name="_xlnm.Print_Titles" localSheetId="32">'12 E3'!$1:$8</definedName>
    <definedName name="_xlnm.Print_Titles" localSheetId="33">'12 E4'!$1:$8</definedName>
    <definedName name="_xlnm.Print_Titles" localSheetId="34">'12 F'!$1:$8</definedName>
    <definedName name="_xlnm.Print_Titles" localSheetId="35">'12 G'!$1:$8</definedName>
    <definedName name="_xlnm.Print_Titles" localSheetId="36">'12 H'!$1:$8</definedName>
    <definedName name="_xlnm.Print_Titles" localSheetId="37">'12 I'!$1:$8</definedName>
    <definedName name="_xlnm.Print_Titles" localSheetId="38">'12 J'!$1:$8</definedName>
    <definedName name="_xlnm.Print_Titles" localSheetId="39">'12 K'!$1:$8</definedName>
    <definedName name="_xlnm.Print_Titles" localSheetId="40">'12 L'!$1:$9</definedName>
    <definedName name="_xlnm.Print_Titles" localSheetId="42">'12 N'!$1:$8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6" i="230" l="1"/>
  <c r="P56" i="230"/>
  <c r="O56" i="230"/>
  <c r="N56" i="230"/>
  <c r="M56" i="230"/>
  <c r="L56" i="230"/>
  <c r="K56" i="230"/>
  <c r="J56" i="230"/>
  <c r="I56" i="230"/>
  <c r="H56" i="230"/>
  <c r="G56" i="230"/>
  <c r="E56" i="230"/>
  <c r="D56" i="230"/>
  <c r="Q55" i="230"/>
  <c r="P55" i="230"/>
  <c r="O55" i="230"/>
  <c r="N55" i="230"/>
  <c r="M55" i="230"/>
  <c r="L55" i="230"/>
  <c r="K55" i="230"/>
  <c r="J55" i="230"/>
  <c r="I55" i="230"/>
  <c r="H55" i="230"/>
  <c r="G55" i="230"/>
  <c r="E55" i="230"/>
  <c r="D55" i="230"/>
  <c r="Q54" i="230"/>
  <c r="P54" i="230"/>
  <c r="O54" i="230"/>
  <c r="N54" i="230"/>
  <c r="M54" i="230"/>
  <c r="L54" i="230"/>
  <c r="K54" i="230"/>
  <c r="J54" i="230"/>
  <c r="I54" i="230"/>
  <c r="H54" i="230"/>
  <c r="G54" i="230"/>
  <c r="E54" i="230"/>
  <c r="D54" i="230"/>
  <c r="R55" i="230" l="1"/>
  <c r="R54" i="230"/>
  <c r="R56" i="230"/>
  <c r="T54" i="230" s="1"/>
  <c r="F55" i="230"/>
  <c r="F54" i="230"/>
  <c r="F56" i="230"/>
  <c r="Q32" i="164" l="1"/>
  <c r="Q31" i="164"/>
  <c r="Q30" i="164"/>
  <c r="P32" i="164"/>
  <c r="P31" i="164"/>
  <c r="P30" i="164"/>
  <c r="O32" i="164"/>
  <c r="O31" i="164"/>
  <c r="O30" i="164"/>
  <c r="N32" i="164"/>
  <c r="N31" i="164"/>
  <c r="N30" i="164"/>
  <c r="M32" i="164"/>
  <c r="M31" i="164"/>
  <c r="M30" i="164"/>
  <c r="L32" i="164"/>
  <c r="L31" i="164"/>
  <c r="L30" i="164"/>
  <c r="K32" i="164"/>
  <c r="K31" i="164"/>
  <c r="K30" i="164"/>
  <c r="J32" i="164"/>
  <c r="J31" i="164"/>
  <c r="J30" i="164"/>
  <c r="I32" i="164"/>
  <c r="I31" i="164"/>
  <c r="I30" i="164"/>
  <c r="H32" i="164"/>
  <c r="H31" i="164"/>
  <c r="H30" i="164"/>
  <c r="G32" i="164"/>
  <c r="G31" i="164"/>
  <c r="G30" i="164"/>
  <c r="E32" i="164"/>
  <c r="E31" i="164"/>
  <c r="E30" i="164"/>
  <c r="D32" i="164"/>
  <c r="D31" i="164"/>
  <c r="D30" i="164"/>
  <c r="R31" i="164" l="1"/>
  <c r="R30" i="164"/>
  <c r="R32" i="164"/>
  <c r="T30" i="164" s="1"/>
  <c r="F30" i="164"/>
  <c r="F31" i="164"/>
  <c r="F32" i="16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568260F0-1B9C-4F32-8C50-D158BB9A0E80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42670AFD-15C1-41D5-B071-A1AFDD1DCD74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57A40DB1-ECD2-48B1-9BE4-B1010EFCB0EE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E5C8A3DD-6F03-461D-ACBF-857A1DEACE72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DC3B296E-4C05-413B-B0BB-3805EDC63E19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sharedStrings.xml><?xml version="1.0" encoding="utf-8"?>
<sst xmlns="http://schemas.openxmlformats.org/spreadsheetml/2006/main" count="1117" uniqueCount="241">
  <si>
    <t>Name of the KV</t>
  </si>
  <si>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</si>
  <si>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</si>
  <si>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</si>
  <si>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</si>
  <si>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</si>
  <si>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</si>
  <si>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</si>
  <si>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</si>
  <si>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</si>
  <si>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</si>
  <si>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</si>
  <si>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N x W</t>
  </si>
  <si>
    <t>Subject</t>
  </si>
  <si>
    <t>Pass %</t>
  </si>
  <si>
    <t>Position</t>
  </si>
  <si>
    <t>Name of the student</t>
  </si>
  <si>
    <t>Marks Obtained</t>
  </si>
  <si>
    <t>Marks in %</t>
  </si>
  <si>
    <t>Sl. No.</t>
  </si>
  <si>
    <t>Passed</t>
  </si>
  <si>
    <t>Grade</t>
  </si>
  <si>
    <t>No. of students</t>
  </si>
  <si>
    <t>Student Name</t>
  </si>
  <si>
    <t>No. of KVs with 100% pass%</t>
  </si>
  <si>
    <t>%</t>
  </si>
  <si>
    <t>List of KVs achieved 100% results --&gt; 100% in class X (AISSE)</t>
  </si>
  <si>
    <t>Total Passed</t>
  </si>
  <si>
    <t>Sponsoring agency</t>
  </si>
  <si>
    <t>State</t>
  </si>
  <si>
    <t>B</t>
  </si>
  <si>
    <t>G</t>
  </si>
  <si>
    <t>Failed</t>
  </si>
  <si>
    <t>Total  Grades</t>
  </si>
  <si>
    <t>Name of the Region</t>
  </si>
  <si>
    <t>Total  Appeard</t>
  </si>
  <si>
    <t>Total  Qualified</t>
  </si>
  <si>
    <t>33% to 44.9%</t>
  </si>
  <si>
    <t>45% to  59.9%</t>
  </si>
  <si>
    <t>75% to 89.9%</t>
  </si>
  <si>
    <t>60% to  74.9%</t>
  </si>
  <si>
    <t>Total Appeard</t>
  </si>
  <si>
    <t>Tot</t>
  </si>
  <si>
    <t>B/G</t>
  </si>
  <si>
    <t>90% &amp; above</t>
  </si>
  <si>
    <t>Comp-
atment</t>
  </si>
  <si>
    <t>Appe-
ared</t>
  </si>
  <si>
    <t>LIST OF STUDENTS WHO SECURED A1 GRADE IN ALL SUBJECTS - CLASS X</t>
  </si>
  <si>
    <t>NUMBER OF KVs WITH 100% PASS PERCENTAGE - AISSE (Class X)</t>
  </si>
  <si>
    <t>Appeared</t>
  </si>
  <si>
    <t>Boys</t>
  </si>
  <si>
    <t>Girls</t>
  </si>
  <si>
    <t>Total</t>
  </si>
  <si>
    <t>LIST OF KVs WITH PASS PERCENTAGE 100 IN CLASS 10th &amp; 12th BOTH</t>
  </si>
  <si>
    <t>Sl. 
No.</t>
  </si>
  <si>
    <t>COMPARISION WITH LAST THREE YEARS - AISSE (Class X)</t>
  </si>
  <si>
    <t>P I</t>
  </si>
  <si>
    <t>Index page</t>
  </si>
  <si>
    <t>Number of passed students securing % between (out of 500)</t>
  </si>
  <si>
    <t>Sl.
No.</t>
  </si>
  <si>
    <t>Sl
No.</t>
  </si>
  <si>
    <t>10 B: Grade-wise analysis</t>
  </si>
  <si>
    <t>10 C: Subject-wise analysis</t>
  </si>
  <si>
    <t>10 E: List of toppers</t>
  </si>
  <si>
    <t>10 F: List of students having all A1 grade</t>
  </si>
  <si>
    <t>10 G: List of KVs achieved 100%</t>
  </si>
  <si>
    <t>10 D: Number of students (Boys / Girls)</t>
  </si>
  <si>
    <t>10 H: KVs with 100% students secured &gt;60%</t>
  </si>
  <si>
    <t>10 I: KVs with 100% students secured &gt;70%</t>
  </si>
  <si>
    <t>10 J: KVs with 100% students secured &gt;80%</t>
  </si>
  <si>
    <t>10 K: KVs with 100% students secured &gt;90%</t>
  </si>
  <si>
    <t>10 L: Comparison of 3 years' result</t>
  </si>
  <si>
    <t>10 M: Number of KVs achieved 100%</t>
  </si>
  <si>
    <t>Science</t>
  </si>
  <si>
    <t>Humanities</t>
  </si>
  <si>
    <t>Commerce</t>
  </si>
  <si>
    <t>Vocational</t>
  </si>
  <si>
    <t>12 B: Grade-wise analysis</t>
  </si>
  <si>
    <t>12 C: Subject-wise analysis</t>
  </si>
  <si>
    <t>12 D: Number of students (Boys / Girls)</t>
  </si>
  <si>
    <t>12 E: List of toppers</t>
  </si>
  <si>
    <t>12 F: List of students having all A1 grade</t>
  </si>
  <si>
    <t>12 G: List of KVs achieved 100%</t>
  </si>
  <si>
    <t>12 H: KVs with 100% students secured &gt;60%</t>
  </si>
  <si>
    <t>12 N: KVs achieved 100% in both X &amp; XII</t>
  </si>
  <si>
    <t>Class XII  (AISSCE)</t>
  </si>
  <si>
    <t>Class X (AISSE)</t>
  </si>
  <si>
    <t>PROFORMA - 10 A</t>
  </si>
  <si>
    <t>Overall</t>
  </si>
  <si>
    <t>PROFORMA - 10 B</t>
  </si>
  <si>
    <t>PROFORMA - 10 C</t>
  </si>
  <si>
    <t>PROFORMA - 10 D</t>
  </si>
  <si>
    <t>PROFORMA - 10 E</t>
  </si>
  <si>
    <t>PROFORMA - 10 F</t>
  </si>
  <si>
    <t>PROFORMA - 10 H</t>
  </si>
  <si>
    <t>PROFORMA - 10 I</t>
  </si>
  <si>
    <t>PROFORMA - 10 J</t>
  </si>
  <si>
    <t>PROFORMA - 10 K</t>
  </si>
  <si>
    <t>PROFORMA - 10 L</t>
  </si>
  <si>
    <t>PROFORMA - 10 M</t>
  </si>
  <si>
    <t>PROFORMA - 10 G</t>
  </si>
  <si>
    <t>PROFORMA - 12 A</t>
  </si>
  <si>
    <t>PROFORMA - 12 A1</t>
  </si>
  <si>
    <t>PROFORMA - 12 A4</t>
  </si>
  <si>
    <t>PROFORMA - 12 A3</t>
  </si>
  <si>
    <t>PROFORMA - 12 A2</t>
  </si>
  <si>
    <t>12 I: KVs with 100% students secured &gt;70%</t>
  </si>
  <si>
    <t>12 J: KVs with 100% students secured &gt;80%</t>
  </si>
  <si>
    <t>12 K: KVs with 100% students secured &gt;90%</t>
  </si>
  <si>
    <t>12 L: Comparison of 3 years' result</t>
  </si>
  <si>
    <t>12 M: Number of KVs achieved 100%</t>
  </si>
  <si>
    <t>10 A: Overall result analysis - X</t>
  </si>
  <si>
    <t>12 A: Overall result analysis - XII</t>
  </si>
  <si>
    <t>PROFORMA - 12 B</t>
  </si>
  <si>
    <t>PROFORMA - 12 B1</t>
  </si>
  <si>
    <t>PROFORMA - 12 B2</t>
  </si>
  <si>
    <t>PROFORMA - 12 B3</t>
  </si>
  <si>
    <t>PROFORMA - 12 B4</t>
  </si>
  <si>
    <t>PROFORMA - 12 C</t>
  </si>
  <si>
    <t>PROFORMA - 12 D</t>
  </si>
  <si>
    <t>PROFORMA - 12 D1</t>
  </si>
  <si>
    <t>PROFORMA - 12 D2</t>
  </si>
  <si>
    <t>PROFORMA - 12 D3</t>
  </si>
  <si>
    <t>PROFORMA - 12 D4</t>
  </si>
  <si>
    <t>PROFORMA - 12 E1</t>
  </si>
  <si>
    <t>PROFORMA - 12 E2</t>
  </si>
  <si>
    <t>PROFORMA - 12 E3</t>
  </si>
  <si>
    <t>PROFORMA - 12 E4</t>
  </si>
  <si>
    <t>PROFORMA - 12 F</t>
  </si>
  <si>
    <t>PROFORMA - 12 G</t>
  </si>
  <si>
    <t>PROFORMA - 12 N</t>
  </si>
  <si>
    <t>PROFORMA - 12 H</t>
  </si>
  <si>
    <t>PROFORMA - 12 I</t>
  </si>
  <si>
    <t>PROFORMA - 12 J</t>
  </si>
  <si>
    <t>PROFORMA - 12 K</t>
  </si>
  <si>
    <t>PROFORMA - 12 L</t>
  </si>
  <si>
    <t>PROFORMA - 12 M</t>
  </si>
  <si>
    <t>KENDRIYA VIDYALAYA BOKARO NO.1</t>
  </si>
  <si>
    <t>SECTOR - 4 D BOKARO STEEL CITY, JHARKHAND - 827 004, JHA</t>
  </si>
  <si>
    <t>ANALYSIS OF CBSE RESULT (AISSE &amp; AISSCE) : 2021-2022</t>
  </si>
  <si>
    <t>Generated through : NEUTEK Result Master Pro on 22 Jul 2022</t>
  </si>
  <si>
    <t>AISSE &amp; AISSCE : 2021-2022</t>
  </si>
  <si>
    <t>ABHAY KUMAR_x000D_
Exam I/C</t>
  </si>
  <si>
    <t>MR LALIT MOHAN BISHT_x000D_
PRINCIPAL</t>
  </si>
  <si>
    <t>OVERALL RESULT OF THE VIDYALAYA - CBSE 2022 - AISSE : CLASS X</t>
  </si>
  <si>
    <t>SECTOR - 4 D BOKARO STEEL CITY, JHARKHAND - 827 004</t>
  </si>
  <si>
    <t>JHA</t>
  </si>
  <si>
    <t>ANALYSIS OF CBSE RESULT : 2021-2022</t>
  </si>
  <si>
    <t>CIVIL</t>
  </si>
  <si>
    <t>JHARKHAND</t>
  </si>
  <si>
    <t>BOKARO NO.1</t>
  </si>
  <si>
    <t>GRADE-WISE RESULT OF THE VIDYALAYA - AISSE : CLASS X</t>
  </si>
  <si>
    <t>SUBJECT-WISE RESULT ANALYSIS OF THE VIDYALAYA - AISSE : CLASS X</t>
  </si>
  <si>
    <t>KV BOKARO NO.1</t>
  </si>
  <si>
    <t>ENGLISH LANG &amp; LIT. [184]</t>
  </si>
  <si>
    <t>HINDI COURSE-A [002]</t>
  </si>
  <si>
    <t>SANSKRIT [122]</t>
  </si>
  <si>
    <t>NIL</t>
  </si>
  <si>
    <t>MATHEMATICS STANDARD [041]</t>
  </si>
  <si>
    <t>MATHEMATICS BASIC [241]</t>
  </si>
  <si>
    <t>SCIENCE [086]</t>
  </si>
  <si>
    <t>SOCIAL SCIENCE [087]</t>
  </si>
  <si>
    <t>Statement of number of students appeared and pased (Boys/Girls) - Class X</t>
  </si>
  <si>
    <t>LIST OF TOPPERS IN CBSE EXAM - Class X (&gt;=90% Only)</t>
  </si>
  <si>
    <t>SHOBHIT KUMAR SHRIVASTAV [22273102]</t>
  </si>
  <si>
    <t>MD SHAHABUDDIN ALAM [22272968]</t>
  </si>
  <si>
    <t>SHAHIN NAWAZ [22273074]</t>
  </si>
  <si>
    <t>ROSHAN KUMAR BHASKAR [22273033]</t>
  </si>
  <si>
    <t>ANUBHAV SHARMA [22273054]</t>
  </si>
  <si>
    <t>VAISHNAVI SONI [22272958]</t>
  </si>
  <si>
    <t>PUJA KUMARI [22273069]</t>
  </si>
  <si>
    <t>SURAJ [22272978]</t>
  </si>
  <si>
    <t>PALLVI KUMARI [22273030]</t>
  </si>
  <si>
    <t>SWEETY SINGH [22273056]</t>
  </si>
  <si>
    <t>ALOK NATH SAH [22273022]</t>
  </si>
  <si>
    <t>NOT APPLICABLE</t>
  </si>
  <si>
    <t>List of KVs achieved 60% &amp; ABOVE - AISSE (Class X)</t>
  </si>
  <si>
    <t>BOKARO NO.1 : ( 99.39% )</t>
  </si>
  <si>
    <t>List of KVs achieved 70% &amp; ABOVE - AISSE (Class X)</t>
  </si>
  <si>
    <t>List of KVs achieved 80% &amp; ABOVE - AISSE (Class X)</t>
  </si>
  <si>
    <t>List of KVs achieved 90% &amp; ABOVE - AISSE (Class X)</t>
  </si>
  <si>
    <t>KVS RO RANCHI</t>
  </si>
  <si>
    <t>OVERALL RESULT OF THE VIDYALAYA - AISSCE : CLASS XII ( ALL Stream )</t>
  </si>
  <si>
    <t>OVERALL RESULT OF THE VIDYALAYA - AISSCE : CLASS XII ( SCIENCE Stream )</t>
  </si>
  <si>
    <t>OVERALL RESULT OF THE VIDYALAYA - AISSCE : CLASS XII ( COMMERCE Stream )</t>
  </si>
  <si>
    <t>OVERALL RESULT OF THE VIDYALAYA - AISSCE : CLASS XII ( HUMANITIES Stream )</t>
  </si>
  <si>
    <t>OVERALL RESULT OF THE VIDYALAYA - AISSCE : CLASS XII ( VOCATIONAL Stream )</t>
  </si>
  <si>
    <t>GRADE-WISE RESULT OF THE VIDYALAYA - AISSCE : CLASS XII</t>
  </si>
  <si>
    <t>GRADE-WISE RESULT OF THE VIDYALAYA - AISSCE : CLASS XII ( SCIENCE Stream )</t>
  </si>
  <si>
    <t>GRADE-WISE RESULT OF THE VIDYALAYA - AISSCE : CLASS XII ( COMMERCE Stream )</t>
  </si>
  <si>
    <t>GRADE-WISE RESULT OF THE VIDYALAYA - AISSCE : CLASS XII ( HUMANITIES Stream )</t>
  </si>
  <si>
    <t>GRADE-WISE RESULT OF THE VIDYALAYA - AISSCE : CLASS XII ( VOCATIONAL Stream )</t>
  </si>
  <si>
    <t>SUBJECT-WISE RESULT ANALYSIS OF THE VIDYALAYA - AISSCE : CLASS XII</t>
  </si>
  <si>
    <t>ENGLISH CORE [301]</t>
  </si>
  <si>
    <t>HINDI CORE [302]</t>
  </si>
  <si>
    <t>MATHEMATICS [041]</t>
  </si>
  <si>
    <t>PHYSICS [042]</t>
  </si>
  <si>
    <t>CHEMISTRY [043]</t>
  </si>
  <si>
    <t>BIOLOGY [044]</t>
  </si>
  <si>
    <t>ACCOUNTANCY [055]</t>
  </si>
  <si>
    <t>BUSINESSSTUDIES [054]</t>
  </si>
  <si>
    <t>ECONOMICS [030]</t>
  </si>
  <si>
    <t>HISTORY [027]</t>
  </si>
  <si>
    <t>GEOGRAPHY [029]</t>
  </si>
  <si>
    <t>COMPUTR SCIENCE [083]</t>
  </si>
  <si>
    <t>POLITICAL SCI. [028]</t>
  </si>
  <si>
    <t>PAINTING [049]</t>
  </si>
  <si>
    <t>HIND.MUSIC VOCL [034]</t>
  </si>
  <si>
    <t>Statement of number of students appeared and pased (Boys/Girls) - Class XII</t>
  </si>
  <si>
    <t>Statement of number of students appeared &amp; pased (Boys/Girls) - XII SCIENCE stream</t>
  </si>
  <si>
    <t>Statement of number of students appeared &amp; pased (Boys/Girls) - XII COMMERCE stream</t>
  </si>
  <si>
    <t>Statement of number of students appeared &amp; pased (Boys/Girls) - XII HUMANITIES stream</t>
  </si>
  <si>
    <t>Statement of number of students appeared &amp; pased (Boys/Girls) - XII VOCATIONAL stream</t>
  </si>
  <si>
    <t>LIST OF TOPPERS IN CBSE EXAM - Class XII SCIENCE stream (&gt;=90% Only)</t>
  </si>
  <si>
    <t>ADITYA DUBEY [22661707]</t>
  </si>
  <si>
    <t>ASTHA BHARTI JHA [22661675]</t>
  </si>
  <si>
    <t>ABHAY MUKHERJEE [22661671]</t>
  </si>
  <si>
    <t>ARUNA RANI [22661674]</t>
  </si>
  <si>
    <t>GEDELA JHANSI PRIYA [22661679]</t>
  </si>
  <si>
    <t>SAUMYA PRAKASH [22661698]</t>
  </si>
  <si>
    <t>PRATIK RAJ [22661721]</t>
  </si>
  <si>
    <t>LIST OF TOPPERS IN CBSE EXAM - Class XII COMMERCE stream (&gt;=90% Only)</t>
  </si>
  <si>
    <t>BANDANA KUMARI [22661736]</t>
  </si>
  <si>
    <t>SHIVANI PATTANAIK [22661753]</t>
  </si>
  <si>
    <t>LIST OF TOPPERS IN CBSE EXAM - Class XII HUMANITIES stream (&gt;=90% Only)</t>
  </si>
  <si>
    <t>ADITI RAJ [22661776]</t>
  </si>
  <si>
    <t>ANITA KUMARI [22661779]</t>
  </si>
  <si>
    <t>TANYA SHAH [22661815]</t>
  </si>
  <si>
    <t>ANJALI KUMARI [22661781]</t>
  </si>
  <si>
    <t>ARYAN KUMAR SINGH [22661783]</t>
  </si>
  <si>
    <t>NAZMIN SAFDAR [22661796]</t>
  </si>
  <si>
    <t>LIST OF TOPPERS IN CBSE EXAM - Class XII VOCATIONAL stream (&gt;=90% Only)</t>
  </si>
  <si>
    <t>LIST OF STUDENTS WHO SECURED A1 GRADE IN ALL SUBJECTS - CLASS XII</t>
  </si>
  <si>
    <t>List of KVs achieved 100% results --&gt; 100% in class XII (AISSCE)</t>
  </si>
  <si>
    <t>List of KVs achieved 60% &amp; ABOVE - AISSCE (Class XII)</t>
  </si>
  <si>
    <t>BOKARO NO.1 : ( 100% )</t>
  </si>
  <si>
    <t>List of KVs achieved 70% &amp; ABOVE - AISSCE (Class XII)</t>
  </si>
  <si>
    <t>List of KVs achieved 80% &amp; ABOVE - AISSCE (Class XII)</t>
  </si>
  <si>
    <t>List of KVs achieved 90% &amp; ABOVE - AISSCE (Class XII)</t>
  </si>
  <si>
    <t>COMPARISION WITH LAST THREE YEARS - AISSCE (Class XII)</t>
  </si>
  <si>
    <t>NUMBER OF KVs WITH 100% PASS PERCENTAGE - AISSCE (Class XII)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</si>
</sst>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4009]dddd\,\ d\ mmmm\,\ yyyy;@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8"/>
      <color indexed="22"/>
      <name val="Verdana"/>
      <family val="2"/>
    </font>
    <font>
      <b/>
      <sz val="8"/>
      <name val="Verdana"/>
      <family val="2"/>
    </font>
    <font>
      <u/>
      <sz val="10"/>
      <color theme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Verdana"/>
      <family val="2"/>
    </font>
    <font>
      <b/>
      <sz val="8"/>
      <name val="Arial"/>
      <family val="2"/>
    </font>
    <font>
      <sz val="16"/>
      <name val="Arial"/>
      <family val="2"/>
    </font>
    <font>
      <b/>
      <sz val="12"/>
      <name val="Verdana"/>
      <family val="2"/>
    </font>
    <font>
      <sz val="12"/>
      <name val="Arial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1"/>
      <color rgb="FF0000FF"/>
      <name val="Verdana"/>
      <family val="2"/>
    </font>
    <font>
      <sz val="8"/>
      <color theme="2" tint="-9.9978637043366805E-2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11"/>
      <name val="Verdan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"/>
      <family val="2"/>
    </font>
    <font>
      <b/>
      <sz val="11"/>
      <color indexed="12"/>
      <name val="Verdana"/>
      <family val="2"/>
    </font>
    <font>
      <sz val="11"/>
      <color indexed="12"/>
      <name val="Verdana"/>
      <family val="2"/>
    </font>
    <font>
      <sz val="11"/>
      <color indexed="10"/>
      <name val="Verdana"/>
      <family val="2"/>
    </font>
    <font>
      <sz val="10"/>
      <color indexed="12"/>
      <name val="Verdana"/>
      <family val="2"/>
    </font>
    <font>
      <sz val="11"/>
      <color indexed="53"/>
      <name val="Verdana"/>
      <family val="2"/>
    </font>
    <font>
      <sz val="10"/>
      <color indexed="16"/>
      <name val="Verdana"/>
      <family val="2"/>
    </font>
    <font>
      <sz val="11"/>
      <color indexed="16"/>
      <name val="Verdana"/>
      <family val="2"/>
    </font>
    <font>
      <sz val="12"/>
      <color indexed="16"/>
      <name val="Verdana"/>
      <family val="2"/>
    </font>
    <font>
      <sz val="8"/>
      <color rgb="FFD0CECE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2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Verdana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D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05">
    <xf numFmtId="0" fontId="0" fillId="0" borderId="0" xfId="0"/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3" fillId="0" borderId="0" xfId="2"/>
    <xf numFmtId="0" fontId="11" fillId="0" borderId="0" xfId="2" applyFont="1"/>
    <xf numFmtId="0" fontId="11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19" fillId="0" borderId="0" xfId="2" applyFont="1" applyFill="1" applyBorder="1" applyAlignment="1" applyProtection="1">
      <alignment horizontal="center" vertical="center"/>
      <protection locked="0"/>
    </xf>
    <xf numFmtId="0" fontId="19" fillId="0" borderId="0" xfId="2" applyFont="1" applyFill="1" applyBorder="1" applyAlignment="1" applyProtection="1">
      <alignment horizontal="left" vertical="center"/>
      <protection locked="0"/>
    </xf>
    <xf numFmtId="0" fontId="6" fillId="0" borderId="0" xfId="2" applyFont="1" applyFill="1" applyBorder="1" applyAlignment="1" applyProtection="1">
      <alignment horizont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6" fillId="0" borderId="0" xfId="2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horizontal="right" vertical="center"/>
      <protection locked="0"/>
    </xf>
    <xf numFmtId="0" fontId="20" fillId="0" borderId="0" xfId="2" applyFont="1"/>
    <xf numFmtId="0" fontId="22" fillId="0" borderId="0" xfId="2" applyFont="1"/>
    <xf numFmtId="0" fontId="10" fillId="0" borderId="0" xfId="2" applyFont="1"/>
    <xf numFmtId="0" fontId="22" fillId="0" borderId="0" xfId="2" applyFont="1" applyAlignment="1">
      <alignment horizontal="left" vertical="center" indent="1"/>
    </xf>
    <xf numFmtId="0" fontId="24" fillId="0" borderId="0" xfId="2" applyFont="1" applyAlignment="1">
      <alignment horizontal="left" vertical="center" indent="1"/>
    </xf>
    <xf numFmtId="0" fontId="5" fillId="3" borderId="0" xfId="0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33" fillId="5" borderId="1" xfId="0" applyFont="1" applyFill="1" applyBorder="1" applyAlignment="1" applyProtection="1">
      <alignment horizontal="right" vertical="center"/>
    </xf>
    <xf numFmtId="2" fontId="33" fillId="5" borderId="1" xfId="0" applyNumberFormat="1" applyFont="1" applyFill="1" applyBorder="1" applyAlignment="1" applyProtection="1">
      <alignment horizontal="right" vertical="center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49" fontId="34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32" fillId="0" borderId="1" xfId="0" applyFont="1" applyFill="1" applyBorder="1" applyAlignment="1" applyProtection="1">
      <alignment horizontal="right" vertical="center"/>
    </xf>
    <xf numFmtId="2" fontId="32" fillId="0" borderId="1" xfId="0" applyNumberFormat="1" applyFont="1" applyFill="1" applyBorder="1" applyAlignment="1" applyProtection="1">
      <alignment horizontal="right" vertical="center"/>
    </xf>
    <xf numFmtId="0" fontId="33" fillId="5" borderId="1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right" vertical="center"/>
      <protection locked="0"/>
    </xf>
    <xf numFmtId="0" fontId="33" fillId="0" borderId="0" xfId="0" applyFont="1" applyFill="1" applyBorder="1" applyAlignment="1" applyProtection="1">
      <alignment horizontal="right" vertical="center"/>
      <protection locked="0"/>
    </xf>
    <xf numFmtId="0" fontId="33" fillId="0" borderId="0" xfId="0" applyFont="1" applyFill="1" applyBorder="1" applyAlignment="1" applyProtection="1">
      <alignment vertical="center"/>
      <protection locked="0"/>
    </xf>
    <xf numFmtId="0" fontId="33" fillId="0" borderId="0" xfId="0" applyFont="1" applyFill="1" applyBorder="1" applyAlignment="1" applyProtection="1">
      <alignment horizontal="left" vertical="center"/>
      <protection locked="0"/>
    </xf>
    <xf numFmtId="0" fontId="32" fillId="0" borderId="1" xfId="0" applyFont="1" applyFill="1" applyBorder="1" applyAlignment="1" applyProtection="1">
      <alignment horizontal="center" vertical="center" wrapText="1"/>
    </xf>
    <xf numFmtId="0" fontId="33" fillId="5" borderId="1" xfId="0" applyFont="1" applyFill="1" applyBorder="1" applyAlignment="1" applyProtection="1">
      <alignment horizontal="center" vertical="center" wrapText="1"/>
    </xf>
    <xf numFmtId="0" fontId="29" fillId="0" borderId="0" xfId="2" applyFont="1" applyAlignment="1">
      <alignment horizontal="left" vertical="center"/>
    </xf>
    <xf numFmtId="0" fontId="28" fillId="0" borderId="0" xfId="2" applyFont="1" applyFill="1" applyBorder="1" applyAlignment="1" applyProtection="1">
      <alignment horizontal="left" vertical="center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33" fillId="0" borderId="0" xfId="2" applyFont="1" applyFill="1" applyBorder="1" applyAlignment="1" applyProtection="1">
      <alignment horizontal="left" vertical="center"/>
      <protection locked="0"/>
    </xf>
    <xf numFmtId="1" fontId="32" fillId="0" borderId="1" xfId="2" applyNumberFormat="1" applyFont="1" applyFill="1" applyBorder="1" applyAlignment="1" applyProtection="1">
      <alignment horizontal="center" vertical="center"/>
      <protection locked="0"/>
    </xf>
    <xf numFmtId="0" fontId="32" fillId="0" borderId="0" xfId="2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29" fillId="0" borderId="0" xfId="2" applyFont="1" applyBorder="1" applyAlignment="1">
      <alignment vertical="center"/>
    </xf>
    <xf numFmtId="0" fontId="29" fillId="0" borderId="0" xfId="2" applyFont="1" applyAlignment="1">
      <alignment vertical="center"/>
    </xf>
    <xf numFmtId="0" fontId="32" fillId="3" borderId="1" xfId="0" applyFont="1" applyFill="1" applyBorder="1" applyAlignment="1" applyProtection="1">
      <alignment horizontal="center" vertical="center" wrapText="1"/>
    </xf>
    <xf numFmtId="0" fontId="44" fillId="0" borderId="0" xfId="0" applyFont="1" applyFill="1" applyBorder="1" applyAlignment="1" applyProtection="1">
      <alignment horizontal="left" vertical="center"/>
      <protection locked="0"/>
    </xf>
    <xf numFmtId="0" fontId="32" fillId="0" borderId="1" xfId="2" applyFont="1" applyFill="1" applyBorder="1" applyAlignment="1" applyProtection="1">
      <alignment horizontal="center" vertical="center"/>
    </xf>
    <xf numFmtId="0" fontId="47" fillId="0" borderId="0" xfId="1" applyFont="1" applyBorder="1" applyAlignment="1" applyProtection="1">
      <alignment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33" fillId="2" borderId="1" xfId="2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49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2" applyFont="1" applyAlignment="1" applyProtection="1">
      <alignment vertical="center"/>
      <protection locked="0"/>
    </xf>
    <xf numFmtId="0" fontId="31" fillId="0" borderId="0" xfId="2" applyFont="1" applyBorder="1" applyAlignment="1" applyProtection="1">
      <alignment vertical="center"/>
      <protection locked="0"/>
    </xf>
    <xf numFmtId="0" fontId="31" fillId="0" borderId="0" xfId="2" applyFont="1" applyAlignment="1" applyProtection="1">
      <alignment vertical="center"/>
      <protection locked="0"/>
    </xf>
    <xf numFmtId="0" fontId="41" fillId="0" borderId="0" xfId="2" applyFont="1" applyAlignment="1" applyProtection="1">
      <alignment vertical="center"/>
      <protection locked="0"/>
    </xf>
    <xf numFmtId="0" fontId="41" fillId="0" borderId="0" xfId="2" applyFont="1" applyAlignment="1" applyProtection="1">
      <alignment horizontal="left" vertical="center"/>
      <protection locked="0"/>
    </xf>
    <xf numFmtId="0" fontId="31" fillId="0" borderId="0" xfId="2" applyFont="1" applyBorder="1" applyAlignment="1" applyProtection="1">
      <alignment horizontal="left" vertical="center"/>
      <protection locked="0"/>
    </xf>
    <xf numFmtId="0" fontId="31" fillId="0" borderId="0" xfId="2" applyFont="1" applyAlignment="1" applyProtection="1">
      <alignment horizontal="left" vertical="center"/>
      <protection locked="0"/>
    </xf>
    <xf numFmtId="0" fontId="39" fillId="0" borderId="0" xfId="2" applyFont="1" applyAlignment="1" applyProtection="1">
      <alignment vertical="center"/>
      <protection locked="0"/>
    </xf>
    <xf numFmtId="0" fontId="36" fillId="0" borderId="0" xfId="2" applyFont="1" applyAlignment="1" applyProtection="1">
      <alignment horizontal="center" vertical="center"/>
      <protection locked="0"/>
    </xf>
    <xf numFmtId="0" fontId="31" fillId="0" borderId="0" xfId="2" applyFont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horizontal="center" vertical="center"/>
      <protection locked="0"/>
    </xf>
    <xf numFmtId="0" fontId="13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center" vertical="top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3" fillId="0" borderId="0" xfId="2" applyFont="1" applyFill="1" applyBorder="1" applyAlignment="1" applyProtection="1">
      <alignment horizontal="center" vertical="top"/>
      <protection locked="0"/>
    </xf>
    <xf numFmtId="0" fontId="31" fillId="0" borderId="0" xfId="2" applyFont="1" applyProtection="1">
      <protection locked="0"/>
    </xf>
    <xf numFmtId="0" fontId="40" fillId="0" borderId="0" xfId="2" applyFont="1" applyAlignment="1" applyProtection="1">
      <alignment horizontal="left" vertical="center"/>
      <protection locked="0"/>
    </xf>
    <xf numFmtId="0" fontId="29" fillId="0" borderId="0" xfId="2" applyFont="1" applyAlignment="1" applyProtection="1">
      <alignment horizontal="left" vertical="center"/>
      <protection locked="0"/>
    </xf>
    <xf numFmtId="0" fontId="29" fillId="0" borderId="0" xfId="2" applyFont="1" applyProtection="1">
      <protection locked="0"/>
    </xf>
    <xf numFmtId="0" fontId="31" fillId="0" borderId="0" xfId="2" applyFont="1" applyAlignment="1" applyProtection="1">
      <alignment horizontal="center" vertical="center"/>
      <protection locked="0"/>
    </xf>
    <xf numFmtId="0" fontId="11" fillId="0" borderId="0" xfId="2" applyFont="1" applyProtection="1">
      <protection locked="0"/>
    </xf>
    <xf numFmtId="0" fontId="3" fillId="0" borderId="0" xfId="2" applyProtection="1">
      <protection locked="0"/>
    </xf>
    <xf numFmtId="0" fontId="2" fillId="2" borderId="14" xfId="2" applyFont="1" applyFill="1" applyBorder="1" applyAlignment="1" applyProtection="1">
      <alignment horizontal="center" vertical="center"/>
    </xf>
    <xf numFmtId="0" fontId="2" fillId="2" borderId="9" xfId="2" applyFont="1" applyFill="1" applyBorder="1" applyAlignment="1" applyProtection="1">
      <alignment horizontal="center" vertical="center"/>
    </xf>
    <xf numFmtId="0" fontId="2" fillId="2" borderId="9" xfId="2" applyFont="1" applyFill="1" applyBorder="1" applyAlignment="1" applyProtection="1">
      <alignment horizontal="center" vertical="center" wrapText="1"/>
    </xf>
    <xf numFmtId="0" fontId="2" fillId="2" borderId="16" xfId="2" applyFont="1" applyFill="1" applyBorder="1" applyAlignment="1" applyProtection="1">
      <alignment horizontal="center" vertical="center" wrapText="1"/>
    </xf>
    <xf numFmtId="0" fontId="2" fillId="0" borderId="13" xfId="2" applyFont="1" applyBorder="1" applyAlignment="1" applyProtection="1">
      <alignment horizontal="center" vertical="center"/>
    </xf>
    <xf numFmtId="0" fontId="2" fillId="0" borderId="2" xfId="2" applyFont="1" applyBorder="1" applyAlignment="1" applyProtection="1">
      <alignment horizontal="left" vertical="top" wrapText="1" indent="1"/>
    </xf>
    <xf numFmtId="0" fontId="2" fillId="0" borderId="2" xfId="2" applyFont="1" applyBorder="1" applyAlignment="1" applyProtection="1">
      <alignment horizontal="left" wrapText="1" indent="1"/>
    </xf>
    <xf numFmtId="0" fontId="2" fillId="0" borderId="2" xfId="2" applyFont="1" applyBorder="1" applyAlignment="1" applyProtection="1">
      <alignment horizontal="center" vertical="center"/>
    </xf>
    <xf numFmtId="2" fontId="2" fillId="0" borderId="15" xfId="2" applyNumberFormat="1" applyFont="1" applyBorder="1" applyAlignment="1" applyProtection="1">
      <alignment horizontal="center" vertical="center"/>
    </xf>
    <xf numFmtId="0" fontId="42" fillId="0" borderId="0" xfId="2" applyFont="1" applyAlignment="1" applyProtection="1">
      <alignment vertical="center"/>
      <protection locked="0"/>
    </xf>
    <xf numFmtId="0" fontId="27" fillId="0" borderId="0" xfId="2" applyFont="1" applyAlignment="1" applyProtection="1">
      <alignment vertical="center"/>
      <protection locked="0"/>
    </xf>
    <xf numFmtId="0" fontId="27" fillId="0" borderId="0" xfId="2" applyFont="1" applyProtection="1">
      <protection locked="0"/>
    </xf>
    <xf numFmtId="0" fontId="32" fillId="0" borderId="0" xfId="2" applyFont="1" applyAlignment="1" applyProtection="1">
      <alignment horizontal="left" vertical="center"/>
      <protection locked="0"/>
    </xf>
    <xf numFmtId="0" fontId="10" fillId="0" borderId="0" xfId="2" applyFont="1" applyProtection="1">
      <protection locked="0"/>
    </xf>
    <xf numFmtId="0" fontId="3" fillId="0" borderId="0" xfId="2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left" vertical="center" indent="1"/>
    </xf>
    <xf numFmtId="164" fontId="2" fillId="0" borderId="15" xfId="2" applyNumberFormat="1" applyFont="1" applyBorder="1" applyAlignment="1" applyProtection="1">
      <alignment horizontal="center" vertical="center"/>
    </xf>
    <xf numFmtId="0" fontId="31" fillId="0" borderId="0" xfId="0" applyFont="1" applyAlignment="1" applyProtection="1">
      <alignment vertical="center"/>
      <protection locked="0"/>
    </xf>
    <xf numFmtId="0" fontId="31" fillId="0" borderId="0" xfId="0" applyFont="1" applyProtection="1"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Protection="1">
      <protection locked="0"/>
    </xf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32" fillId="0" borderId="0" xfId="2" applyFont="1" applyBorder="1" applyAlignment="1" applyProtection="1">
      <alignment horizontal="center" vertical="center"/>
      <protection locked="0"/>
    </xf>
    <xf numFmtId="1" fontId="32" fillId="0" borderId="1" xfId="2" applyNumberFormat="1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3" fillId="2" borderId="1" xfId="2" applyFont="1" applyFill="1" applyBorder="1" applyAlignment="1" applyProtection="1">
      <alignment horizontal="center" vertical="center"/>
    </xf>
    <xf numFmtId="0" fontId="33" fillId="0" borderId="1" xfId="2" applyFont="1" applyFill="1" applyBorder="1" applyAlignment="1" applyProtection="1">
      <alignment horizontal="center" vertical="center" wrapText="1"/>
    </xf>
    <xf numFmtId="0" fontId="33" fillId="7" borderId="1" xfId="0" applyFont="1" applyFill="1" applyBorder="1" applyAlignment="1" applyProtection="1">
      <alignment horizontal="center" vertical="center" wrapText="1"/>
    </xf>
    <xf numFmtId="0" fontId="33" fillId="7" borderId="1" xfId="0" applyFont="1" applyFill="1" applyBorder="1" applyAlignment="1" applyProtection="1">
      <alignment horizontal="right" vertical="center"/>
    </xf>
    <xf numFmtId="2" fontId="33" fillId="7" borderId="1" xfId="0" applyNumberFormat="1" applyFont="1" applyFill="1" applyBorder="1" applyAlignment="1" applyProtection="1">
      <alignment horizontal="right" vertical="center"/>
    </xf>
    <xf numFmtId="2" fontId="33" fillId="7" borderId="5" xfId="0" applyNumberFormat="1" applyFont="1" applyFill="1" applyBorder="1" applyAlignment="1" applyProtection="1">
      <alignment horizontal="right" vertical="center" wrapText="1"/>
    </xf>
    <xf numFmtId="0" fontId="50" fillId="0" borderId="0" xfId="1" applyFont="1" applyBorder="1" applyAlignment="1" applyProtection="1">
      <alignment vertical="center"/>
    </xf>
    <xf numFmtId="0" fontId="51" fillId="0" borderId="17" xfId="1" applyFont="1" applyBorder="1" applyAlignment="1" applyProtection="1">
      <alignment horizontal="left" vertical="center" indent="1"/>
    </xf>
    <xf numFmtId="0" fontId="48" fillId="0" borderId="18" xfId="2" applyFont="1" applyBorder="1" applyAlignment="1">
      <alignment horizontal="left" vertical="center"/>
    </xf>
    <xf numFmtId="0" fontId="51" fillId="0" borderId="0" xfId="1" applyFont="1" applyFill="1" applyBorder="1" applyAlignment="1" applyProtection="1">
      <alignment horizontal="center" vertical="center"/>
    </xf>
    <xf numFmtId="0" fontId="51" fillId="0" borderId="4" xfId="1" applyFont="1" applyFill="1" applyBorder="1" applyAlignment="1" applyProtection="1">
      <alignment horizontal="center" vertical="center"/>
    </xf>
    <xf numFmtId="0" fontId="51" fillId="0" borderId="0" xfId="1" applyFont="1" applyBorder="1" applyAlignment="1" applyProtection="1">
      <alignment horizontal="center" vertical="center"/>
    </xf>
    <xf numFmtId="0" fontId="51" fillId="0" borderId="4" xfId="1" applyFont="1" applyBorder="1" applyAlignment="1" applyProtection="1">
      <alignment horizontal="center" vertical="center"/>
    </xf>
    <xf numFmtId="0" fontId="48" fillId="0" borderId="0" xfId="2" applyFont="1" applyBorder="1" applyAlignment="1">
      <alignment horizontal="center" vertical="center"/>
    </xf>
    <xf numFmtId="0" fontId="48" fillId="0" borderId="0" xfId="0" applyFont="1" applyFill="1" applyAlignment="1">
      <alignment horizontal="left" vertical="center" indent="1"/>
    </xf>
    <xf numFmtId="0" fontId="52" fillId="4" borderId="19" xfId="2" applyFont="1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left" vertical="center"/>
    </xf>
    <xf numFmtId="0" fontId="53" fillId="0" borderId="0" xfId="2" applyFont="1" applyBorder="1" applyAlignment="1" applyProtection="1">
      <alignment vertical="center"/>
    </xf>
    <xf numFmtId="0" fontId="53" fillId="0" borderId="0" xfId="0" applyFont="1" applyBorder="1" applyAlignment="1" applyProtection="1">
      <alignment vertical="center"/>
    </xf>
    <xf numFmtId="0" fontId="53" fillId="0" borderId="0" xfId="0" applyFont="1" applyAlignment="1" applyProtection="1">
      <alignment vertical="center"/>
    </xf>
    <xf numFmtId="0" fontId="53" fillId="0" borderId="0" xfId="2" applyFont="1" applyAlignment="1" applyProtection="1">
      <alignment vertical="center"/>
    </xf>
    <xf numFmtId="0" fontId="53" fillId="0" borderId="0" xfId="0" applyFont="1" applyFill="1" applyBorder="1" applyAlignment="1" applyProtection="1">
      <alignment vertical="center"/>
    </xf>
    <xf numFmtId="0" fontId="33" fillId="2" borderId="1" xfId="2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45" fillId="0" borderId="0" xfId="0" applyFont="1" applyAlignment="1" applyProtection="1">
      <alignment horizontal="left" vertical="center"/>
      <protection locked="0"/>
    </xf>
    <xf numFmtId="2" fontId="32" fillId="3" borderId="1" xfId="0" applyNumberFormat="1" applyFont="1" applyFill="1" applyBorder="1" applyAlignment="1" applyProtection="1">
      <alignment horizontal="center" vertical="center"/>
    </xf>
    <xf numFmtId="2" fontId="33" fillId="5" borderId="1" xfId="0" applyNumberFormat="1" applyFont="1" applyFill="1" applyBorder="1" applyAlignment="1" applyProtection="1">
      <alignment horizontal="center" vertical="center"/>
    </xf>
    <xf numFmtId="2" fontId="32" fillId="0" borderId="1" xfId="0" applyNumberFormat="1" applyFont="1" applyFill="1" applyBorder="1" applyAlignment="1" applyProtection="1">
      <alignment horizontal="center" vertical="center"/>
    </xf>
    <xf numFmtId="0" fontId="32" fillId="0" borderId="1" xfId="2" applyFont="1" applyFill="1" applyBorder="1" applyAlignment="1" applyProtection="1">
      <alignment horizontal="center" vertical="center" shrinkToFit="1"/>
    </xf>
    <xf numFmtId="2" fontId="32" fillId="0" borderId="1" xfId="2" applyNumberFormat="1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 shrinkToFit="1"/>
    </xf>
    <xf numFmtId="2" fontId="32" fillId="0" borderId="1" xfId="0" applyNumberFormat="1" applyFont="1" applyFill="1" applyBorder="1" applyAlignment="1" applyProtection="1">
      <alignment horizontal="center" vertical="center"/>
      <protection locked="0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/>
    </xf>
    <xf numFmtId="0" fontId="32" fillId="0" borderId="1" xfId="2" applyFont="1" applyFill="1" applyBorder="1" applyAlignment="1" applyProtection="1">
      <alignment horizontal="center" vertical="center" wrapText="1"/>
      <protection locked="0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33" fillId="2" borderId="1" xfId="2" applyFont="1" applyFill="1" applyBorder="1" applyAlignment="1" applyProtection="1">
      <alignment horizontal="center" vertical="center"/>
    </xf>
    <xf numFmtId="0" fontId="50" fillId="0" borderId="0" xfId="1" applyFont="1" applyBorder="1" applyAlignment="1" applyProtection="1">
      <alignment vertical="center"/>
      <protection locked="0"/>
    </xf>
    <xf numFmtId="0" fontId="32" fillId="0" borderId="1" xfId="2" applyFont="1" applyFill="1" applyBorder="1" applyAlignment="1" applyProtection="1">
      <alignment horizontal="center" vertical="center" wrapText="1"/>
    </xf>
    <xf numFmtId="0" fontId="3" fillId="6" borderId="7" xfId="2" applyFill="1" applyBorder="1" applyAlignment="1">
      <alignment horizontal="center"/>
    </xf>
    <xf numFmtId="0" fontId="3" fillId="6" borderId="8" xfId="2" applyFill="1" applyBorder="1" applyAlignment="1">
      <alignment horizontal="center"/>
    </xf>
    <xf numFmtId="0" fontId="3" fillId="6" borderId="6" xfId="2" applyFill="1" applyBorder="1" applyAlignment="1">
      <alignment horizontal="center"/>
    </xf>
    <xf numFmtId="0" fontId="3" fillId="6" borderId="4" xfId="2" applyFill="1" applyBorder="1" applyAlignment="1">
      <alignment horizontal="center"/>
    </xf>
    <xf numFmtId="0" fontId="3" fillId="6" borderId="3" xfId="2" applyFill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29" fillId="0" borderId="0" xfId="2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2" applyFont="1" applyBorder="1" applyAlignment="1">
      <alignment horizontal="center" vertical="center"/>
    </xf>
    <xf numFmtId="0" fontId="49" fillId="0" borderId="0" xfId="2" applyFont="1" applyBorder="1" applyAlignment="1">
      <alignment horizontal="center" vertical="center" textRotation="90"/>
    </xf>
    <xf numFmtId="0" fontId="24" fillId="0" borderId="0" xfId="2" applyFont="1" applyBorder="1" applyAlignment="1">
      <alignment horizontal="center"/>
    </xf>
    <xf numFmtId="165" fontId="49" fillId="0" borderId="0" xfId="2" applyNumberFormat="1" applyFont="1" applyBorder="1" applyAlignment="1">
      <alignment horizontal="center" vertical="center" textRotation="180"/>
    </xf>
    <xf numFmtId="0" fontId="51" fillId="0" borderId="3" xfId="1" applyFont="1" applyBorder="1" applyAlignment="1" applyProtection="1">
      <alignment horizontal="left" vertical="center" indent="1"/>
    </xf>
    <xf numFmtId="0" fontId="51" fillId="0" borderId="0" xfId="1" applyFont="1" applyBorder="1" applyAlignment="1" applyProtection="1">
      <alignment horizontal="left" vertical="center" indent="1"/>
    </xf>
    <xf numFmtId="0" fontId="51" fillId="0" borderId="4" xfId="1" applyFont="1" applyBorder="1" applyAlignment="1" applyProtection="1">
      <alignment horizontal="left" vertical="center" indent="1"/>
    </xf>
    <xf numFmtId="0" fontId="51" fillId="0" borderId="7" xfId="1" applyFont="1" applyBorder="1" applyAlignment="1" applyProtection="1">
      <alignment horizontal="left" vertical="center" indent="1"/>
    </xf>
    <xf numFmtId="0" fontId="51" fillId="0" borderId="8" xfId="1" applyFont="1" applyBorder="1" applyAlignment="1" applyProtection="1">
      <alignment horizontal="left" vertical="center" indent="1"/>
    </xf>
    <xf numFmtId="0" fontId="51" fillId="0" borderId="6" xfId="1" applyFont="1" applyBorder="1" applyAlignment="1" applyProtection="1">
      <alignment horizontal="left" vertical="center" indent="1"/>
    </xf>
    <xf numFmtId="0" fontId="52" fillId="4" borderId="20" xfId="2" applyFont="1" applyFill="1" applyBorder="1" applyAlignment="1">
      <alignment horizontal="center" vertical="center"/>
    </xf>
    <xf numFmtId="0" fontId="52" fillId="4" borderId="21" xfId="2" applyFont="1" applyFill="1" applyBorder="1" applyAlignment="1">
      <alignment horizontal="center" vertical="center"/>
    </xf>
    <xf numFmtId="0" fontId="30" fillId="0" borderId="0" xfId="2" applyFont="1" applyBorder="1" applyAlignment="1">
      <alignment horizontal="left" indent="2"/>
    </xf>
    <xf numFmtId="0" fontId="18" fillId="0" borderId="0" xfId="2" applyFont="1" applyBorder="1" applyAlignment="1">
      <alignment horizontal="right" vertical="center" indent="2"/>
    </xf>
    <xf numFmtId="0" fontId="20" fillId="6" borderId="10" xfId="2" applyFont="1" applyFill="1" applyBorder="1" applyAlignment="1">
      <alignment horizontal="center"/>
    </xf>
    <xf numFmtId="0" fontId="20" fillId="6" borderId="11" xfId="2" applyFont="1" applyFill="1" applyBorder="1" applyAlignment="1">
      <alignment horizontal="center"/>
    </xf>
    <xf numFmtId="0" fontId="20" fillId="6" borderId="12" xfId="2" applyFont="1" applyFill="1" applyBorder="1" applyAlignment="1">
      <alignment horizontal="center"/>
    </xf>
    <xf numFmtId="0" fontId="18" fillId="0" borderId="0" xfId="0" applyFont="1" applyFill="1" applyBorder="1" applyAlignment="1" applyProtection="1">
      <alignment horizontal="right" vertical="center" indent="2"/>
      <protection locked="0"/>
    </xf>
    <xf numFmtId="0" fontId="30" fillId="0" borderId="0" xfId="0" applyFont="1" applyFill="1" applyBorder="1" applyAlignment="1" applyProtection="1">
      <alignment horizontal="left" indent="2"/>
      <protection locked="0"/>
    </xf>
    <xf numFmtId="0" fontId="21" fillId="0" borderId="0" xfId="0" applyFont="1" applyBorder="1" applyAlignment="1" applyProtection="1">
      <alignment horizontal="right" vertical="center" indent="2"/>
    </xf>
    <xf numFmtId="0" fontId="21" fillId="0" borderId="0" xfId="0" applyFont="1" applyFill="1" applyBorder="1" applyAlignment="1" applyProtection="1">
      <alignment horizontal="right" vertical="center" indent="2"/>
    </xf>
    <xf numFmtId="0" fontId="29" fillId="0" borderId="0" xfId="0" applyFont="1" applyFill="1" applyBorder="1" applyAlignment="1" applyProtection="1">
      <alignment horizontal="right" vertical="center" indent="2"/>
    </xf>
    <xf numFmtId="0" fontId="29" fillId="0" borderId="0" xfId="0" applyFont="1" applyBorder="1" applyAlignment="1" applyProtection="1">
      <alignment horizontal="right" vertical="center" indent="2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 wrapText="1"/>
    </xf>
    <xf numFmtId="0" fontId="46" fillId="0" borderId="0" xfId="0" applyFont="1" applyFill="1" applyBorder="1" applyAlignment="1" applyProtection="1">
      <alignment vertical="center" wrapText="1"/>
    </xf>
    <xf numFmtId="0" fontId="32" fillId="0" borderId="1" xfId="0" applyFont="1" applyFill="1" applyBorder="1" applyAlignment="1" applyProtection="1">
      <alignment horizontal="left" vertical="center" wrapText="1"/>
    </xf>
    <xf numFmtId="0" fontId="33" fillId="7" borderId="1" xfId="0" applyFont="1" applyFill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vertical="center"/>
    </xf>
    <xf numFmtId="0" fontId="35" fillId="0" borderId="0" xfId="2" applyFont="1" applyFill="1" applyBorder="1" applyAlignment="1" applyProtection="1">
      <alignment horizontal="center" vertical="center" shrinkToFit="1"/>
    </xf>
    <xf numFmtId="0" fontId="31" fillId="0" borderId="0" xfId="2" applyFont="1" applyBorder="1" applyAlignment="1" applyProtection="1">
      <alignment horizontal="center" vertical="center" shrinkToFit="1"/>
    </xf>
    <xf numFmtId="0" fontId="21" fillId="0" borderId="0" xfId="2" applyFont="1" applyBorder="1" applyAlignment="1" applyProtection="1">
      <alignment horizontal="right" vertical="center" indent="2"/>
    </xf>
    <xf numFmtId="0" fontId="21" fillId="0" borderId="0" xfId="2" applyFont="1" applyFill="1" applyBorder="1" applyAlignment="1" applyProtection="1">
      <alignment horizontal="right" vertical="center" indent="2"/>
    </xf>
    <xf numFmtId="0" fontId="29" fillId="0" borderId="0" xfId="2" applyFont="1" applyFill="1" applyBorder="1" applyAlignment="1" applyProtection="1">
      <alignment horizontal="right" vertical="center" indent="2"/>
    </xf>
    <xf numFmtId="0" fontId="29" fillId="0" borderId="0" xfId="2" applyFont="1" applyBorder="1" applyAlignment="1" applyProtection="1">
      <alignment horizontal="right" indent="2"/>
    </xf>
    <xf numFmtId="0" fontId="31" fillId="0" borderId="0" xfId="2" applyFont="1" applyFill="1" applyBorder="1" applyAlignment="1" applyProtection="1">
      <alignment horizontal="left" vertical="center"/>
    </xf>
    <xf numFmtId="0" fontId="31" fillId="0" borderId="0" xfId="2" applyFont="1" applyBorder="1" applyAlignment="1" applyProtection="1">
      <alignment vertical="center"/>
    </xf>
    <xf numFmtId="0" fontId="31" fillId="0" borderId="0" xfId="2" applyFont="1" applyFill="1" applyBorder="1" applyAlignment="1" applyProtection="1">
      <alignment horizontal="center" vertical="center"/>
    </xf>
    <xf numFmtId="0" fontId="13" fillId="0" borderId="0" xfId="2" applyFont="1" applyFill="1" applyBorder="1" applyAlignment="1" applyProtection="1">
      <alignment horizontal="center" vertical="center"/>
    </xf>
    <xf numFmtId="0" fontId="18" fillId="0" borderId="0" xfId="2" applyFont="1" applyFill="1" applyBorder="1" applyAlignment="1" applyProtection="1">
      <alignment horizontal="right" vertical="center" indent="2"/>
      <protection locked="0"/>
    </xf>
    <xf numFmtId="0" fontId="33" fillId="2" borderId="1" xfId="2" applyFont="1" applyFill="1" applyBorder="1" applyAlignment="1" applyProtection="1">
      <alignment horizontal="center" vertical="center" wrapText="1"/>
    </xf>
    <xf numFmtId="0" fontId="33" fillId="2" borderId="1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left" indent="2"/>
      <protection locked="0"/>
    </xf>
    <xf numFmtId="0" fontId="43" fillId="0" borderId="0" xfId="2" applyFont="1" applyBorder="1" applyAlignment="1" applyProtection="1">
      <alignment horizontal="center" vertical="center"/>
    </xf>
    <xf numFmtId="0" fontId="21" fillId="0" borderId="0" xfId="2" applyFont="1" applyBorder="1" applyAlignment="1" applyProtection="1">
      <alignment horizontal="right" indent="2"/>
    </xf>
    <xf numFmtId="0" fontId="29" fillId="0" borderId="0" xfId="2" applyFont="1" applyBorder="1" applyAlignment="1" applyProtection="1">
      <alignment horizontal="right" vertical="center" indent="2"/>
    </xf>
    <xf numFmtId="0" fontId="31" fillId="0" borderId="0" xfId="2" applyFont="1" applyBorder="1" applyAlignment="1" applyProtection="1">
      <alignment horizontal="center" vertical="center"/>
    </xf>
    <xf numFmtId="0" fontId="25" fillId="0" borderId="0" xfId="2" applyFont="1" applyBorder="1" applyAlignment="1" applyProtection="1">
      <alignment horizontal="center" vertical="top"/>
    </xf>
    <xf numFmtId="0" fontId="43" fillId="0" borderId="0" xfId="0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top"/>
    </xf>
    <xf numFmtId="0" fontId="29" fillId="0" borderId="0" xfId="0" applyFont="1" applyBorder="1" applyAlignment="1" applyProtection="1">
      <alignment horizontal="right" indent="2"/>
    </xf>
    <xf numFmtId="0" fontId="18" fillId="0" borderId="0" xfId="0" applyFont="1" applyBorder="1" applyAlignment="1" applyProtection="1">
      <alignment horizontal="right" vertical="center" indent="2"/>
      <protection locked="0"/>
    </xf>
    <xf numFmtId="0" fontId="30" fillId="0" borderId="0" xfId="0" applyFont="1" applyBorder="1" applyAlignment="1" applyProtection="1">
      <alignment horizontal="left" vertical="center" indent="2"/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vertical="center" indent="2"/>
      <protection locked="0"/>
    </xf>
    <xf numFmtId="0" fontId="31" fillId="0" borderId="0" xfId="0" applyFont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left" vertical="center" indent="2"/>
      <protection locked="0"/>
    </xf>
    <xf numFmtId="0" fontId="28" fillId="0" borderId="0" xfId="2" applyFont="1" applyFill="1" applyBorder="1" applyAlignment="1" applyProtection="1">
      <alignment horizontal="center" vertical="center"/>
    </xf>
    <xf numFmtId="0" fontId="35" fillId="0" borderId="0" xfId="2" applyFont="1" applyFill="1" applyBorder="1" applyAlignment="1" applyProtection="1">
      <alignment horizontal="center" vertical="center"/>
    </xf>
    <xf numFmtId="0" fontId="30" fillId="0" borderId="0" xfId="2" applyFont="1" applyBorder="1" applyAlignment="1">
      <alignment horizontal="left" wrapText="1" indent="2"/>
    </xf>
    <xf numFmtId="0" fontId="18" fillId="0" borderId="0" xfId="2" applyFont="1" applyBorder="1" applyAlignment="1">
      <alignment horizontal="right" vertical="center" wrapText="1" indent="2"/>
    </xf>
    <xf numFmtId="0" fontId="30" fillId="0" borderId="0" xfId="0" applyFont="1" applyFill="1" applyBorder="1" applyAlignment="1" applyProtection="1">
      <alignment horizontal="left" wrapText="1" indent="2"/>
      <protection locked="0"/>
    </xf>
    <xf numFmtId="0" fontId="18" fillId="0" borderId="0" xfId="0" applyFont="1" applyFill="1" applyBorder="1" applyAlignment="1" applyProtection="1">
      <alignment horizontal="right" vertical="center" wrapText="1" indent="2"/>
      <protection locked="0"/>
    </xf>
    <xf numFmtId="0" fontId="54" fillId="0" borderId="1" xfId="0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left" wrapText="1" indent="2"/>
      <protection locked="0"/>
    </xf>
    <xf numFmtId="0" fontId="18" fillId="0" borderId="0" xfId="2" applyFont="1" applyFill="1" applyBorder="1" applyAlignment="1" applyProtection="1">
      <alignment horizontal="right" vertical="center" wrapText="1" indent="2"/>
      <protection locked="0"/>
    </xf>
    <xf numFmtId="0" fontId="1" fillId="0" borderId="13" xfId="2" applyFont="1" applyFill="1" applyBorder="1" applyAlignment="1" applyProtection="1">
      <alignment horizontal="center" vertical="center"/>
    </xf>
    <xf numFmtId="0" fontId="1" fillId="0" borderId="2" xfId="2" applyFont="1" applyFill="1" applyBorder="1" applyAlignment="1" applyProtection="1">
      <alignment horizontal="left" vertical="top" wrapText="1" indent="1"/>
    </xf>
    <xf numFmtId="0" fontId="1" fillId="0" borderId="2" xfId="2" applyFont="1" applyFill="1" applyBorder="1" applyAlignment="1" applyProtection="1">
      <alignment horizontal="left" wrapText="1" indent="1"/>
    </xf>
    <xf numFmtId="0" fontId="1" fillId="0" borderId="2" xfId="2" applyFont="1" applyFill="1" applyBorder="1" applyAlignment="1" applyProtection="1">
      <alignment horizontal="center" vertical="center"/>
    </xf>
    <xf numFmtId="2" fontId="1" fillId="0" borderId="15" xfId="2" applyNumberFormat="1" applyFont="1" applyFill="1" applyBorder="1" applyAlignment="1" applyProtection="1">
      <alignment horizontal="center" vertical="center"/>
    </xf>
    <xf numFmtId="0" fontId="55" fillId="0" borderId="0" xfId="2" applyFont="1" applyAlignment="1" applyProtection="1">
      <alignment horizontal="left" vertical="center"/>
      <protection locked="0"/>
    </xf>
    <xf numFmtId="0" fontId="56" fillId="0" borderId="0" xfId="2" applyFont="1" applyAlignment="1" applyProtection="1">
      <alignment horizontal="left" vertical="center" wrapText="1"/>
      <protection locked="0"/>
    </xf>
    <xf numFmtId="0" fontId="3" fillId="0" borderId="0" xfId="2" applyAlignment="1" applyProtection="1">
      <alignment horizontal="right" vertical="center"/>
      <protection locked="0"/>
    </xf>
    <xf numFmtId="0" fontId="18" fillId="0" borderId="0" xfId="2" applyFont="1" applyAlignment="1" applyProtection="1">
      <alignment horizontal="right" vertical="center" wrapText="1"/>
      <protection locked="0"/>
    </xf>
    <xf numFmtId="0" fontId="1" fillId="0" borderId="2" xfId="2" applyFont="1" applyFill="1" applyBorder="1" applyAlignment="1" applyProtection="1">
      <alignment horizontal="left" vertical="center" indent="1"/>
    </xf>
    <xf numFmtId="164" fontId="1" fillId="0" borderId="15" xfId="2" applyNumberFormat="1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left" vertical="center" wrapText="1" indent="2"/>
      <protection locked="0"/>
    </xf>
    <xf numFmtId="0" fontId="18" fillId="0" borderId="0" xfId="0" applyFont="1" applyBorder="1" applyAlignment="1" applyProtection="1">
      <alignment horizontal="right" vertical="center" wrapText="1" indent="2"/>
      <protection locked="0"/>
    </xf>
    <xf numFmtId="0" fontId="57" fillId="0" borderId="1" xfId="0" applyFont="1" applyFill="1" applyBorder="1" applyAlignment="1" applyProtection="1">
      <alignment horizontal="center" vertical="center" shrinkToFit="1"/>
    </xf>
    <xf numFmtId="0" fontId="30" fillId="0" borderId="0" xfId="0" applyFont="1" applyFill="1" applyBorder="1" applyAlignment="1" applyProtection="1">
      <alignment horizontal="left" vertical="center" wrapText="1" indent="2"/>
      <protection locked="0"/>
    </xf>
    <xf numFmtId="0" fontId="30" fillId="0" borderId="0" xfId="2" applyFont="1" applyFill="1" applyBorder="1" applyAlignment="1" applyProtection="1">
      <alignment horizontal="left" vertical="center" wrapText="1" indent="2"/>
      <protection locked="0"/>
    </xf>
    <xf numFmtId="0" fontId="57" fillId="3" borderId="2" xfId="0" applyFont="1" applyFill="1" applyBorder="1" applyAlignment="1" applyProtection="1">
      <alignment horizontal="center" vertical="center" wrapText="1"/>
    </xf>
    <xf numFmtId="0" fontId="32" fillId="3" borderId="22" xfId="0" applyFont="1" applyFill="1" applyBorder="1" applyAlignment="1" applyProtection="1">
      <alignment horizontal="center" vertical="center" wrapText="1"/>
    </xf>
    <xf numFmtId="0" fontId="32" fillId="3" borderId="9" xfId="0" applyFont="1" applyFill="1" applyBorder="1" applyAlignment="1" applyProtection="1">
      <alignment horizontal="center" vertical="center" wrapText="1"/>
    </xf>
    <xf numFmtId="0" fontId="57" fillId="0" borderId="2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9" xfId="0" applyFont="1" applyFill="1" applyBorder="1" applyAlignment="1" applyProtection="1">
      <alignment horizontal="center" vertical="center" wrapText="1"/>
    </xf>
    <xf numFmtId="0" fontId="57" fillId="0" borderId="1" xfId="2" applyFont="1" applyFill="1" applyBorder="1" applyAlignment="1" applyProtection="1">
      <alignment horizontal="center" vertical="center" shrinkToFit="1"/>
    </xf>
    <xf numFmtId="0" fontId="58" fillId="0" borderId="2" xfId="2" applyFont="1" applyBorder="1" applyAlignment="1" applyProtection="1">
      <alignment horizont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6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protection locked="1" hidden="0"/>
    </dxf>
    <dxf>
      <border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9" defaultPivotStyle="PivotStyleLight16"/>
  <colors>
    <mruColors>
      <color rgb="FF0000CC"/>
      <color rgb="FFFFFFD7"/>
      <color rgb="FFFFFFD2"/>
      <color rgb="FFFFFFE6"/>
      <color rgb="FFFF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https://www.pexels.com/ko-kr/photo/1422474/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57529</xdr:colOff>
      <xdr:row>0</xdr:row>
      <xdr:rowOff>57977</xdr:rowOff>
    </xdr:from>
    <xdr:to>
      <xdr:col>11</xdr:col>
      <xdr:colOff>2990022</xdr:colOff>
      <xdr:row>19</xdr:row>
      <xdr:rowOff>276904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1B7E75-ADC6-4E8E-B0C5-9C1EA582AD60}"/>
            </a:ext>
          </a:extLst>
        </xdr:cNvPr>
        <xdr:cNvSpPr txBox="1"/>
      </xdr:nvSpPr>
      <xdr:spPr>
        <a:xfrm>
          <a:off x="11379855" y="57977"/>
          <a:ext cx="2932493" cy="5826253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9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900" b="0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:</a:t>
          </a:r>
          <a:endParaRPr lang="en-US" sz="900" u="sng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Provision to type some of the fields is provided wherever the information was not available in CBSE result file.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Overall Toppers of both X &amp; XII are identified by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9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90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Password to edit the excel sheets is </a:t>
          </a:r>
          <a:r>
            <a:rPr lang="en-US" sz="9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provided by email. </a:t>
          </a:r>
          <a:endParaRPr lang="en-IN" sz="90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90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9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9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5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Education.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90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900" i="0">
            <a:latin typeface="+mj-lt"/>
          </a:endParaRPr>
        </a:p>
      </xdr:txBody>
    </xdr:sp>
    <xdr:clientData/>
  </xdr:twoCellAnchor>
  <xdr:twoCellAnchor editAs="oneCell">
    <xdr:from>
      <xdr:col>2</xdr:col>
      <xdr:colOff>60939</xdr:colOff>
      <xdr:row>1</xdr:row>
      <xdr:rowOff>52872</xdr:rowOff>
    </xdr:from>
    <xdr:to>
      <xdr:col>2</xdr:col>
      <xdr:colOff>1269141</xdr:colOff>
      <xdr:row>4</xdr:row>
      <xdr:rowOff>177465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059473-2BE4-469D-90E8-AC1D4710D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41939" y="243372"/>
          <a:ext cx="1208202" cy="1000893"/>
        </a:xfrm>
        <a:prstGeom prst="rect">
          <a:avLst/>
        </a:prstGeom>
        <a:noFill/>
      </xdr:spPr>
    </xdr:pic>
    <xdr:clientData/>
  </xdr:twoCellAnchor>
  <xdr:twoCellAnchor>
    <xdr:from>
      <xdr:col>5</xdr:col>
      <xdr:colOff>59489</xdr:colOff>
      <xdr:row>11</xdr:row>
      <xdr:rowOff>185944</xdr:rowOff>
    </xdr:from>
    <xdr:to>
      <xdr:col>8</xdr:col>
      <xdr:colOff>873213</xdr:colOff>
      <xdr:row>19</xdr:row>
      <xdr:rowOff>112295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5D0B0780-B001-48C8-ACAA-82166F2367AB}"/>
            </a:ext>
          </a:extLst>
        </xdr:cNvPr>
        <xdr:cNvGrpSpPr>
          <a:grpSpLocks noChangeAspect="1"/>
        </xdr:cNvGrpSpPr>
      </xdr:nvGrpSpPr>
      <xdr:grpSpPr>
        <a:xfrm>
          <a:off x="7488989" y="3264424"/>
          <a:ext cx="3442624" cy="2425711"/>
          <a:chOff x="8450579" y="3542086"/>
          <a:chExt cx="2392680" cy="1647134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6C7CCCE6-799B-4992-AFD9-260685F50D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0000" b="97673" l="10000" r="90000">
                        <a14:foregroundMark x1="18146" y1="79653" x2="18146" y2="79653"/>
                        <a14:foregroundMark x1="12086" y1="46337" x2="12086" y2="46337"/>
                        <a14:foregroundMark x1="16258" y1="46337" x2="16258" y2="46337"/>
                        <a14:foregroundMark x1="16258" y1="58812" x2="16258" y2="58812"/>
                        <a14:foregroundMark x1="23245" y1="75941" x2="23245" y2="75941"/>
                        <a14:foregroundMark x1="19106" y1="75941" x2="19106" y2="75941"/>
                        <a14:foregroundMark x1="23874" y1="73168" x2="23874" y2="73168"/>
                        <a14:foregroundMark x1="24834" y1="97673" x2="24834" y2="97673"/>
                        <a14:foregroundMark x1="88889" y1="30556" x2="88889" y2="30556"/>
                        <a14:backgroundMark x1="95530" y1="7921" x2="95530" y2="7921"/>
                      </a14:backgroundRemoval>
                    </a14:imgEffect>
                    <a14:imgEffect>
                      <a14:colorTemperature colorTemp="53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  <a:ext uri="{837473B0-CC2E-450A-ABE3-18F120FF3D39}">
                <a1611:picAttrSrcUrl xmlns:a1611="http://schemas.microsoft.com/office/drawing/2016/11/main" r:id="rId4"/>
              </a:ext>
            </a:extLst>
          </a:blip>
          <a:stretch>
            <a:fillRect/>
          </a:stretch>
        </xdr:blipFill>
        <xdr:spPr>
          <a:xfrm flipH="1">
            <a:off x="8450579" y="3542086"/>
            <a:ext cx="2392680" cy="1647134"/>
          </a:xfrm>
          <a:prstGeom prst="rect">
            <a:avLst/>
          </a:prstGeom>
        </xdr:spPr>
      </xdr:pic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ED6765A8-ADF0-4E92-BC13-E683DBE923DF}"/>
              </a:ext>
            </a:extLst>
          </xdr:cNvPr>
          <xdr:cNvSpPr txBox="1"/>
        </xdr:nvSpPr>
        <xdr:spPr>
          <a:xfrm>
            <a:off x="8805402" y="3938169"/>
            <a:ext cx="1055002" cy="620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50">
                <a:latin typeface="Verdana" panose="020B0604030504040204" pitchFamily="34" charset="0"/>
                <a:ea typeface="Verdana" panose="020B0604030504040204" pitchFamily="34" charset="0"/>
              </a:rPr>
              <a:t>There are </a:t>
            </a:r>
            <a:r>
              <a:rPr lang="en-IN" sz="1050" b="1">
                <a:solidFill>
                  <a:srgbClr val="0000CC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43</a:t>
            </a:r>
            <a:r>
              <a:rPr lang="en-IN" sz="1050">
                <a:latin typeface="Verdana" panose="020B0604030504040204" pitchFamily="34" charset="0"/>
                <a:ea typeface="Verdana" panose="020B0604030504040204" pitchFamily="34" charset="0"/>
              </a:rPr>
              <a:t> sheets</a:t>
            </a:r>
            <a:r>
              <a:rPr lang="en-IN" sz="1050" baseline="0">
                <a:latin typeface="Verdana" panose="020B0604030504040204" pitchFamily="34" charset="0"/>
                <a:ea typeface="Verdana" panose="020B0604030504040204" pitchFamily="34" charset="0"/>
              </a:rPr>
              <a:t> in this Excel file.  Click on the required analysis to view them. </a:t>
            </a:r>
            <a:endParaRPr lang="en-IN" sz="1050">
              <a:latin typeface="Verdana" panose="020B0604030504040204" pitchFamily="34" charset="0"/>
              <a:ea typeface="Verdana" panose="020B0604030504040204" pitchFamily="34" charset="0"/>
            </a:endParaRPr>
          </a:p>
        </xdr:txBody>
      </xdr:sp>
    </xdr:grp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B2F697-00E5-4375-93F4-C71EC9358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A7C61C-AD13-4FFD-95A4-1EAF388DE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5E5E29-19BD-4C5C-B642-316223B30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4</xdr:row>
      <xdr:rowOff>149820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66CE72-5889-4764-BCA3-A441280DD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60960</xdr:rowOff>
    </xdr:from>
    <xdr:to>
      <xdr:col>1</xdr:col>
      <xdr:colOff>817920</xdr:colOff>
      <xdr:row>4</xdr:row>
      <xdr:rowOff>172680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0F7C3E-AF69-4D01-825C-F40FD8249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0960"/>
          <a:ext cx="1000800" cy="88896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391E92-FCAC-48EB-817B-C2BD27319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16725E-A919-4D6E-8148-7CC3F342A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1DBA50-68FC-4359-9476-A49EB4EE6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45BB4A-EBF1-485E-98BC-913D93458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79735C-832E-4123-B4E7-66F16DD92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5A60A4-1941-4C92-941A-3D9FA5311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36C947-9B8B-483B-B8EC-E7390C626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26E81-75B5-4518-8763-CBC3F06C6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9A1683-BC8C-4C1A-814F-4258E5916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3F5887-997D-4633-8821-35D8E7E01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6B14A5-D84F-49CE-84CF-BAA78AF1E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1019100</xdr:colOff>
      <xdr:row>5</xdr:row>
      <xdr:rowOff>116880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3188A2-C775-4027-A86E-30FA7A65D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7733CC-D86B-4CCF-B437-820EADA9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BD4049-3022-494F-9EC5-5ADF572E4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815108-384D-4302-B73F-82C861DE3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30D5CB-BFA7-4333-A792-AFFA66953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5ED713-2F63-4D90-9463-2AC212F04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C26ABA-07F1-4E54-A881-090E73C4C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F33D34-98E9-4571-8AFD-EC4A04A37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5ED7CF-0D20-44B0-B5F9-65AF8B34E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8CED73-4613-4E09-ADB1-9C4B0CFCE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02ED03-CDBA-4494-8CF4-BAF93B959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596940</xdr:colOff>
      <xdr:row>4</xdr:row>
      <xdr:rowOff>119340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03395-A149-4A39-B1F9-FD37CD03E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119340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EB0D4B-FB94-48BA-9B88-D98FD1954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F31E1A-B2AB-4E24-AD68-3DB9F1505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64E490-8FF5-42E2-89B7-EAB11AAC5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5A7EEB-8C89-4EDF-86AF-FFCE944F5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1019100</xdr:colOff>
      <xdr:row>5</xdr:row>
      <xdr:rowOff>116880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62D6B1-3BE2-4FA4-A2B4-C10C890F4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687156-3E31-4D46-BE3A-6CAAE0939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D6E98E-4F2C-4179-9FA5-6CD59B500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5</xdr:row>
      <xdr:rowOff>5040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593F0F-FECA-42A0-8269-20E1323A4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88960"/>
        </a:xfrm>
        <a:prstGeom prst="rect">
          <a:avLst/>
        </a:prstGeom>
        <a:noFill/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172680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2D380D-CCAA-4010-9975-2E40CB706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988355-D861-4DD7-8D64-5B416A660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BDF578-7095-4B0B-BD1F-0CCC53BB4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596940</xdr:colOff>
      <xdr:row>4</xdr:row>
      <xdr:rowOff>119340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6339BA-988F-4FC2-A127-7F10D1089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119340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7CAA56-D375-409D-95E0-9B7B7C062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7779E0-BD75-414C-AAF0-500EA20D2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1B8B30-8606-441D-B99F-AC4E33905600}" name="Table2" displayName="Table2" ref="A8:E19" totalsRowShown="0" headerRowDxfId="67" dataDxfId="65" headerRowBorderDxfId="66" tableBorderDxfId="64" totalsRowBorderDxfId="63" headerRowCellStyle="Normal 2">
  <tableColumns count="5">
    <tableColumn id="1" xr3:uid="{E8E27D21-863A-419C-8C65-A3AA4DA1777B}" name="Position" dataDxfId="62" dataCellStyle="Normal 2"/>
    <tableColumn id="2" xr3:uid="{F08C74EC-9FD8-407C-803A-234D0DE9AF95}" name="Name of the KV" dataDxfId="61" dataCellStyle="Normal 2"/>
    <tableColumn id="3" xr3:uid="{615C10ED-2AE1-4654-8655-DD4D3BE0F598}" name="Name of the student" dataDxfId="60" dataCellStyle="Normal 2"/>
    <tableColumn id="4" xr3:uid="{025A1505-D713-4170-A9EB-B1C9E1649E4E}" name="Marks Obtained" dataDxfId="59" dataCellStyle="Normal 2"/>
    <tableColumn id="5" xr3:uid="{12BCE20E-1661-4821-B0DD-2134D81474B9}" name="Marks in %" dataDxfId="58" dataCellStyle="Normal 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5E9122-604D-4634-A49F-A1C44E304F38}" name="Table1" displayName="Table1" ref="A8:D10" totalsRowShown="0" headerRowDxfId="57" dataDxfId="55" headerRowBorderDxfId="56" tableBorderDxfId="54" totalsRowBorderDxfId="53">
  <tableColumns count="4">
    <tableColumn id="1" xr3:uid="{5F056C30-0717-45A7-8FE0-F35D7DAA6A29}" name="Sl. No." dataDxfId="52" dataCellStyle="Normal 2"/>
    <tableColumn id="2" xr3:uid="{21B6B200-AA9E-46B0-ADE7-38FA53A4E21C}" name="Name of the KV" dataDxfId="51" dataCellStyle="Normal 2"/>
    <tableColumn id="3" xr3:uid="{B496BC1A-9373-497D-9016-4A9B27A6C566}" name="Student Name" dataDxfId="50" dataCellStyle="Normal 2"/>
    <tableColumn id="4" xr3:uid="{55D201FE-3388-48C2-B565-1010CEBEB613}" name="Grade" dataDxfId="49" dataCellStyle="Normal 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D26624A-4F6A-4E86-8510-F24440911295}" name="Table24567" displayName="Table24567" ref="A8:E15" totalsRowShown="0" headerRowDxfId="48" dataDxfId="46" headerRowBorderDxfId="47" tableBorderDxfId="45" totalsRowBorderDxfId="44" headerRowCellStyle="Normal 2">
  <tableColumns count="5">
    <tableColumn id="1" xr3:uid="{A75BD79E-93C1-400A-8AB8-EFEC3A21D013}" name="Position" dataDxfId="43" dataCellStyle="Normal 2"/>
    <tableColumn id="2" xr3:uid="{037A4677-43DB-4285-8B68-195313999A8F}" name="Name of the KV" dataDxfId="42" dataCellStyle="Normal 2"/>
    <tableColumn id="3" xr3:uid="{B3509AFD-49F8-4F75-A251-46A759CC07CC}" name="Name of the student" dataDxfId="41" dataCellStyle="Normal 2"/>
    <tableColumn id="4" xr3:uid="{3CFB41E2-6B31-4C4E-9EF4-94219CD0FA83}" name="Marks Obtained" dataDxfId="40" dataCellStyle="Normal 2"/>
    <tableColumn id="5" xr3:uid="{CC0B3068-E6F1-4B50-9274-B3D15E8DBF54}" name="Marks in %" dataDxfId="39" dataCellStyle="Normal 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CA3A27F-D560-4A4B-AD95-E6CEEA81E729}" name="Table2456" displayName="Table2456" ref="A8:E10" totalsRowShown="0" headerRowDxfId="38" dataDxfId="36" headerRowBorderDxfId="37" tableBorderDxfId="35" totalsRowBorderDxfId="34" headerRowCellStyle="Normal 2">
  <tableColumns count="5">
    <tableColumn id="1" xr3:uid="{8A73DE1B-7B88-4898-BA64-8C5DDAC7C7C9}" name="Position" dataDxfId="33" dataCellStyle="Normal 2"/>
    <tableColumn id="2" xr3:uid="{F036F002-A893-49BB-AAEB-8F9B60DE9943}" name="Name of the KV" dataDxfId="32" dataCellStyle="Normal 2"/>
    <tableColumn id="3" xr3:uid="{D374674F-4988-427A-8B1C-DBA0C5EBFBAD}" name="Name of the student" dataDxfId="31" dataCellStyle="Normal 2"/>
    <tableColumn id="4" xr3:uid="{CE1034AD-220A-4DF9-929D-7A7CD37460D2}" name="Marks Obtained" dataDxfId="30" dataCellStyle="Normal 2"/>
    <tableColumn id="5" xr3:uid="{8D8572B7-6056-4B15-BC31-0F2A3C600278}" name="Marks in %" dataDxfId="29" dataCellStyle="Normal 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0370564-726B-417E-87D9-AB97A3696FB1}" name="Table245" displayName="Table245" ref="A8:E14" totalsRowShown="0" headerRowDxfId="28" dataDxfId="26" headerRowBorderDxfId="27" tableBorderDxfId="25" totalsRowBorderDxfId="24" headerRowCellStyle="Normal 2">
  <tableColumns count="5">
    <tableColumn id="1" xr3:uid="{45D30823-675C-4D47-81A4-750A7B41EE6E}" name="Position" dataDxfId="23" dataCellStyle="Normal 2"/>
    <tableColumn id="2" xr3:uid="{96F9EF83-0E7C-4AE7-8B61-0231DE520531}" name="Name of the KV" dataDxfId="22" dataCellStyle="Normal 2"/>
    <tableColumn id="3" xr3:uid="{C7D5EFB9-D762-4343-82EA-678A2F8BE885}" name="Name of the student" dataDxfId="21" dataCellStyle="Normal 2"/>
    <tableColumn id="4" xr3:uid="{125570A7-07F5-465F-B942-7328E6DC51A3}" name="Marks Obtained" dataDxfId="20" dataCellStyle="Normal 2"/>
    <tableColumn id="5" xr3:uid="{80077127-27BF-48D3-8FFF-CA6392D1B54D}" name="Marks in %" dataDxfId="19" dataCellStyle="Normal 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F2B0330-DD73-438B-92FE-08D2C3658188}" name="Table24" displayName="Table24" ref="A8:E9" totalsRowShown="0" headerRowDxfId="18" dataDxfId="16" headerRowBorderDxfId="17" tableBorderDxfId="15" totalsRowBorderDxfId="14" headerRowCellStyle="Normal 2">
  <tableColumns count="5">
    <tableColumn id="1" xr3:uid="{1611187B-FA0F-46BE-8A8D-0BBE03DDB0BF}" name="Position" dataDxfId="13" dataCellStyle="Normal 2"/>
    <tableColumn id="2" xr3:uid="{B3BDBB1F-23AF-4CB7-A6EF-15BABA811D00}" name="Name of the KV" dataDxfId="2" dataCellStyle="Normal 2"/>
    <tableColumn id="3" xr3:uid="{5D6E3CFB-58F9-41D7-A11B-F6252CB1928B}" name="Name of the student" dataDxfId="0" dataCellStyle="Normal 2"/>
    <tableColumn id="4" xr3:uid="{90974F92-3135-4E29-8E8C-DE35E3106E49}" name="Marks Obtained" dataDxfId="1" dataCellStyle="Normal 2"/>
    <tableColumn id="5" xr3:uid="{A5CDD1C6-B192-4F2A-ADC3-FB6E6982E1B9}" name="Marks in %" dataDxfId="12" dataCellStyle="Normal 2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D0C7AB6-B4DB-4869-A86B-7F97C8338E48}" name="Table18" displayName="Table18" ref="A8:D10" totalsRowShown="0" headerRowDxfId="11" dataDxfId="9" headerRowBorderDxfId="10" tableBorderDxfId="8" totalsRowBorderDxfId="7">
  <tableColumns count="4">
    <tableColumn id="1" xr3:uid="{508B4146-FAEF-4623-AEB2-A9434269A1A7}" name="Sl. No." dataDxfId="6" dataCellStyle="Normal 2"/>
    <tableColumn id="2" xr3:uid="{DEA54978-EC02-492D-9887-25E1D02EC81C}" name="Name of the KV" dataDxfId="5" dataCellStyle="Normal 2"/>
    <tableColumn id="3" xr3:uid="{0A21AA19-E8F0-4A83-B351-38876FC48F4D}" name="Student Name" dataDxfId="4" dataCellStyle="Normal 2"/>
    <tableColumn id="4" xr3:uid="{FFA189BB-3B47-447B-9EFE-F271DE17F590}" name="Grade" dataDxfId="3" dataCellStyle="Norm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5" Type="http://schemas.openxmlformats.org/officeDocument/2006/relationships/comments" Target="../comments2.xml"/><Relationship Id="rId4" Type="http://schemas.openxmlformats.org/officeDocument/2006/relationships/table" Target="../tables/table3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5" Type="http://schemas.openxmlformats.org/officeDocument/2006/relationships/comments" Target="../comments3.xml"/><Relationship Id="rId4" Type="http://schemas.openxmlformats.org/officeDocument/2006/relationships/table" Target="../tables/table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5" Type="http://schemas.openxmlformats.org/officeDocument/2006/relationships/comments" Target="../comments4.xml"/><Relationship Id="rId4" Type="http://schemas.openxmlformats.org/officeDocument/2006/relationships/table" Target="../tables/table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5" Type="http://schemas.openxmlformats.org/officeDocument/2006/relationships/comments" Target="../comments5.xml"/><Relationship Id="rId4" Type="http://schemas.openxmlformats.org/officeDocument/2006/relationships/table" Target="../tables/table6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1A802-FB27-4D14-9B22-AFB5CA12FAFC}">
  <sheetPr>
    <tabColor rgb="FF0070C0"/>
    <pageSetUpPr fitToPage="1"/>
  </sheetPr>
  <dimension ref="A1:K24"/>
  <sheetViews>
    <sheetView showGridLines="0" tabSelected="1" zoomScaleNormal="100" workbookViewId="0">
      <selection sqref="A1:K1"/>
    </sheetView>
  </sheetViews>
  <sheetFormatPr defaultColWidth="9.109375" defaultRowHeight="13.2" x14ac:dyDescent="0.25"/>
  <cols>
    <col min="1" max="2" width="2.77734375" style="14" customWidth="1"/>
    <col min="3" max="3" width="49.88671875" style="14" bestFit="1" customWidth="1"/>
    <col min="4" max="4" width="40.109375" style="14" bestFit="1" customWidth="1"/>
    <col min="5" max="9" width="12.77734375" style="14" customWidth="1"/>
    <col min="10" max="11" width="2.77734375" style="14" customWidth="1"/>
    <col min="12" max="12" width="49.6640625" style="14" customWidth="1"/>
    <col min="13" max="13" width="8.88671875" style="14" bestFit="1" customWidth="1"/>
    <col min="14" max="14" width="7.33203125" style="14" bestFit="1" customWidth="1"/>
    <col min="15" max="15" width="7.6640625" style="14" bestFit="1" customWidth="1"/>
    <col min="16" max="16" width="8.109375" style="14" bestFit="1" customWidth="1"/>
    <col min="17" max="16384" width="9.109375" style="14"/>
  </cols>
  <sheetData>
    <row r="1" spans="1:11" s="28" customFormat="1" ht="15" customHeight="1" x14ac:dyDescent="0.35">
      <c r="A1" s="215"/>
      <c r="B1" s="216"/>
      <c r="C1" s="216"/>
      <c r="D1" s="216"/>
      <c r="E1" s="216"/>
      <c r="F1" s="216"/>
      <c r="G1" s="216"/>
      <c r="H1" s="216"/>
      <c r="I1" s="216"/>
      <c r="J1" s="216"/>
      <c r="K1" s="217"/>
    </row>
    <row r="2" spans="1:11" s="29" customFormat="1" ht="25.05" customHeight="1" x14ac:dyDescent="0.3">
      <c r="A2" s="197"/>
      <c r="B2" s="198" t="s">
        <v>137</v>
      </c>
      <c r="C2" s="198"/>
      <c r="D2" s="198"/>
      <c r="E2" s="198"/>
      <c r="F2" s="198"/>
      <c r="G2" s="198"/>
      <c r="H2" s="198"/>
      <c r="I2" s="198"/>
      <c r="J2" s="198"/>
      <c r="K2" s="196"/>
    </row>
    <row r="3" spans="1:11" ht="25.05" customHeight="1" x14ac:dyDescent="0.25">
      <c r="A3" s="197"/>
      <c r="B3" s="199" t="s">
        <v>138</v>
      </c>
      <c r="C3" s="199"/>
      <c r="D3" s="199"/>
      <c r="E3" s="199"/>
      <c r="F3" s="199"/>
      <c r="G3" s="199"/>
      <c r="H3" s="199"/>
      <c r="I3" s="199"/>
      <c r="J3" s="199"/>
      <c r="K3" s="196"/>
    </row>
    <row r="4" spans="1:11" s="30" customFormat="1" ht="19.95" customHeight="1" x14ac:dyDescent="0.25">
      <c r="A4" s="197"/>
      <c r="B4" s="200" t="s">
        <v>139</v>
      </c>
      <c r="C4" s="200"/>
      <c r="D4" s="200"/>
      <c r="E4" s="200"/>
      <c r="F4" s="200"/>
      <c r="G4" s="200"/>
      <c r="H4" s="200"/>
      <c r="I4" s="200"/>
      <c r="J4" s="200"/>
      <c r="K4" s="196"/>
    </row>
    <row r="5" spans="1:11" s="15" customFormat="1" ht="19.95" customHeight="1" thickBot="1" x14ac:dyDescent="0.25">
      <c r="A5" s="197"/>
      <c r="B5" s="201" t="s">
        <v>140</v>
      </c>
      <c r="C5" s="201"/>
      <c r="D5" s="201"/>
      <c r="E5" s="201"/>
      <c r="F5" s="201"/>
      <c r="G5" s="201"/>
      <c r="H5" s="201"/>
      <c r="I5" s="201"/>
      <c r="J5" s="201"/>
      <c r="K5" s="196"/>
    </row>
    <row r="6" spans="1:11" ht="15.6" x14ac:dyDescent="0.25">
      <c r="A6" s="197"/>
      <c r="B6" s="202" t="s">
        <v>141</v>
      </c>
      <c r="C6" s="163" t="s">
        <v>86</v>
      </c>
      <c r="D6" s="211" t="s">
        <v>85</v>
      </c>
      <c r="E6" s="211"/>
      <c r="F6" s="211"/>
      <c r="G6" s="211"/>
      <c r="H6" s="211"/>
      <c r="I6" s="212"/>
      <c r="J6" s="204">
        <v>44764.812002314815</v>
      </c>
      <c r="K6" s="196"/>
    </row>
    <row r="7" spans="1:11" s="31" customFormat="1" ht="25.05" customHeight="1" x14ac:dyDescent="0.25">
      <c r="A7" s="197"/>
      <c r="B7" s="202"/>
      <c r="C7" s="155" t="s">
        <v>111</v>
      </c>
      <c r="D7" s="162" t="s">
        <v>112</v>
      </c>
      <c r="E7" s="157" t="s">
        <v>88</v>
      </c>
      <c r="F7" s="157" t="s">
        <v>73</v>
      </c>
      <c r="G7" s="157" t="s">
        <v>75</v>
      </c>
      <c r="H7" s="157" t="s">
        <v>74</v>
      </c>
      <c r="I7" s="158" t="s">
        <v>76</v>
      </c>
      <c r="J7" s="204"/>
      <c r="K7" s="196"/>
    </row>
    <row r="8" spans="1:11" s="31" customFormat="1" ht="25.05" customHeight="1" x14ac:dyDescent="0.25">
      <c r="A8" s="197"/>
      <c r="B8" s="202"/>
      <c r="C8" s="155" t="s">
        <v>61</v>
      </c>
      <c r="D8" s="162" t="s">
        <v>77</v>
      </c>
      <c r="E8" s="157" t="s">
        <v>88</v>
      </c>
      <c r="F8" s="157" t="s">
        <v>73</v>
      </c>
      <c r="G8" s="157" t="s">
        <v>75</v>
      </c>
      <c r="H8" s="157" t="s">
        <v>74</v>
      </c>
      <c r="I8" s="158" t="s">
        <v>76</v>
      </c>
      <c r="J8" s="204"/>
      <c r="K8" s="196"/>
    </row>
    <row r="9" spans="1:11" s="31" customFormat="1" ht="25.05" customHeight="1" x14ac:dyDescent="0.25">
      <c r="A9" s="197"/>
      <c r="B9" s="202"/>
      <c r="C9" s="155" t="s">
        <v>62</v>
      </c>
      <c r="D9" s="205" t="s">
        <v>78</v>
      </c>
      <c r="E9" s="206"/>
      <c r="F9" s="206"/>
      <c r="G9" s="206"/>
      <c r="H9" s="206"/>
      <c r="I9" s="207"/>
      <c r="J9" s="204"/>
      <c r="K9" s="196"/>
    </row>
    <row r="10" spans="1:11" s="31" customFormat="1" ht="25.05" customHeight="1" x14ac:dyDescent="0.25">
      <c r="A10" s="197"/>
      <c r="B10" s="202"/>
      <c r="C10" s="155" t="s">
        <v>66</v>
      </c>
      <c r="D10" s="162" t="s">
        <v>79</v>
      </c>
      <c r="E10" s="159" t="s">
        <v>88</v>
      </c>
      <c r="F10" s="159" t="s">
        <v>73</v>
      </c>
      <c r="G10" s="159" t="s">
        <v>75</v>
      </c>
      <c r="H10" s="159" t="s">
        <v>74</v>
      </c>
      <c r="I10" s="160" t="s">
        <v>76</v>
      </c>
      <c r="J10" s="204"/>
      <c r="K10" s="196"/>
    </row>
    <row r="11" spans="1:11" s="31" customFormat="1" ht="25.05" customHeight="1" x14ac:dyDescent="0.25">
      <c r="A11" s="197"/>
      <c r="B11" s="202"/>
      <c r="C11" s="155" t="s">
        <v>63</v>
      </c>
      <c r="D11" s="162" t="s">
        <v>80</v>
      </c>
      <c r="E11" s="161"/>
      <c r="F11" s="159" t="s">
        <v>73</v>
      </c>
      <c r="G11" s="159" t="s">
        <v>75</v>
      </c>
      <c r="H11" s="159" t="s">
        <v>74</v>
      </c>
      <c r="I11" s="160" t="s">
        <v>76</v>
      </c>
      <c r="J11" s="204"/>
      <c r="K11" s="196"/>
    </row>
    <row r="12" spans="1:11" s="31" customFormat="1" ht="25.05" customHeight="1" x14ac:dyDescent="0.25">
      <c r="A12" s="197"/>
      <c r="B12" s="202"/>
      <c r="C12" s="155" t="s">
        <v>64</v>
      </c>
      <c r="D12" s="205" t="s">
        <v>81</v>
      </c>
      <c r="E12" s="206"/>
      <c r="F12" s="206"/>
      <c r="G12" s="206"/>
      <c r="H12" s="206"/>
      <c r="I12" s="207"/>
      <c r="J12" s="204"/>
      <c r="K12" s="196"/>
    </row>
    <row r="13" spans="1:11" s="31" customFormat="1" ht="25.05" customHeight="1" x14ac:dyDescent="0.25">
      <c r="A13" s="197"/>
      <c r="B13" s="202"/>
      <c r="C13" s="155" t="s">
        <v>65</v>
      </c>
      <c r="D13" s="205" t="s">
        <v>82</v>
      </c>
      <c r="E13" s="206"/>
      <c r="F13" s="206"/>
      <c r="G13" s="206"/>
      <c r="H13" s="206"/>
      <c r="I13" s="207"/>
      <c r="J13" s="204"/>
      <c r="K13" s="196"/>
    </row>
    <row r="14" spans="1:11" s="31" customFormat="1" ht="25.05" customHeight="1" x14ac:dyDescent="0.25">
      <c r="A14" s="197"/>
      <c r="B14" s="202"/>
      <c r="C14" s="155" t="s">
        <v>67</v>
      </c>
      <c r="D14" s="205" t="s">
        <v>83</v>
      </c>
      <c r="E14" s="206"/>
      <c r="F14" s="206"/>
      <c r="G14" s="206"/>
      <c r="H14" s="206"/>
      <c r="I14" s="207"/>
      <c r="J14" s="204"/>
      <c r="K14" s="196"/>
    </row>
    <row r="15" spans="1:11" s="31" customFormat="1" ht="25.05" customHeight="1" x14ac:dyDescent="0.25">
      <c r="A15" s="197"/>
      <c r="B15" s="202"/>
      <c r="C15" s="155" t="s">
        <v>68</v>
      </c>
      <c r="D15" s="205" t="s">
        <v>106</v>
      </c>
      <c r="E15" s="206"/>
      <c r="F15" s="206"/>
      <c r="G15" s="206"/>
      <c r="H15" s="206"/>
      <c r="I15" s="207"/>
      <c r="J15" s="204"/>
      <c r="K15" s="196"/>
    </row>
    <row r="16" spans="1:11" s="31" customFormat="1" ht="25.05" customHeight="1" x14ac:dyDescent="0.25">
      <c r="A16" s="197"/>
      <c r="B16" s="202"/>
      <c r="C16" s="155" t="s">
        <v>69</v>
      </c>
      <c r="D16" s="205" t="s">
        <v>107</v>
      </c>
      <c r="E16" s="206"/>
      <c r="F16" s="206"/>
      <c r="G16" s="206"/>
      <c r="H16" s="206"/>
      <c r="I16" s="207"/>
      <c r="J16" s="204"/>
      <c r="K16" s="196"/>
    </row>
    <row r="17" spans="1:11" s="31" customFormat="1" ht="25.05" customHeight="1" x14ac:dyDescent="0.25">
      <c r="A17" s="197"/>
      <c r="B17" s="202"/>
      <c r="C17" s="155" t="s">
        <v>70</v>
      </c>
      <c r="D17" s="205" t="s">
        <v>108</v>
      </c>
      <c r="E17" s="206"/>
      <c r="F17" s="206"/>
      <c r="G17" s="206"/>
      <c r="H17" s="206"/>
      <c r="I17" s="207"/>
      <c r="J17" s="204"/>
      <c r="K17" s="196"/>
    </row>
    <row r="18" spans="1:11" s="31" customFormat="1" ht="25.05" customHeight="1" x14ac:dyDescent="0.25">
      <c r="A18" s="197"/>
      <c r="B18" s="202"/>
      <c r="C18" s="155" t="s">
        <v>71</v>
      </c>
      <c r="D18" s="205" t="s">
        <v>109</v>
      </c>
      <c r="E18" s="206"/>
      <c r="F18" s="206"/>
      <c r="G18" s="206"/>
      <c r="H18" s="206"/>
      <c r="I18" s="207"/>
      <c r="J18" s="204"/>
      <c r="K18" s="196"/>
    </row>
    <row r="19" spans="1:11" s="31" customFormat="1" ht="25.05" customHeight="1" x14ac:dyDescent="0.25">
      <c r="A19" s="197"/>
      <c r="B19" s="202"/>
      <c r="C19" s="155" t="s">
        <v>72</v>
      </c>
      <c r="D19" s="205" t="s">
        <v>110</v>
      </c>
      <c r="E19" s="206"/>
      <c r="F19" s="206"/>
      <c r="G19" s="206"/>
      <c r="H19" s="206"/>
      <c r="I19" s="207"/>
      <c r="J19" s="204"/>
      <c r="K19" s="196"/>
    </row>
    <row r="20" spans="1:11" s="31" customFormat="1" ht="25.05" customHeight="1" thickBot="1" x14ac:dyDescent="0.3">
      <c r="A20" s="197"/>
      <c r="B20" s="202"/>
      <c r="C20" s="156"/>
      <c r="D20" s="208" t="s">
        <v>84</v>
      </c>
      <c r="E20" s="209"/>
      <c r="F20" s="209"/>
      <c r="G20" s="209"/>
      <c r="H20" s="209"/>
      <c r="I20" s="210"/>
      <c r="J20" s="204"/>
      <c r="K20" s="196"/>
    </row>
    <row r="21" spans="1:11" s="32" customFormat="1" ht="10.199999999999999" customHeight="1" x14ac:dyDescent="0.2">
      <c r="A21" s="197"/>
      <c r="B21" s="203"/>
      <c r="C21" s="203"/>
      <c r="D21" s="203"/>
      <c r="E21" s="203"/>
      <c r="F21" s="203"/>
      <c r="G21" s="203"/>
      <c r="H21" s="203"/>
      <c r="I21" s="203"/>
      <c r="J21" s="203"/>
      <c r="K21" s="196"/>
    </row>
    <row r="22" spans="1:11" s="57" customFormat="1" ht="34.950000000000003" customHeight="1" x14ac:dyDescent="0.2">
      <c r="A22" s="197"/>
      <c r="C22" s="274" t="s">
        <v>142</v>
      </c>
      <c r="D22" s="213"/>
      <c r="E22" s="213"/>
      <c r="F22" s="213"/>
      <c r="G22" s="213"/>
      <c r="H22" s="213"/>
      <c r="I22" s="213"/>
      <c r="J22" s="68"/>
      <c r="K22" s="196"/>
    </row>
    <row r="23" spans="1:11" s="69" customFormat="1" ht="40.049999999999997" customHeight="1" x14ac:dyDescent="0.25">
      <c r="A23" s="197"/>
      <c r="B23" s="68"/>
      <c r="C23" s="275" t="s">
        <v>143</v>
      </c>
      <c r="D23" s="214"/>
      <c r="E23" s="214"/>
      <c r="F23" s="214"/>
      <c r="G23" s="214"/>
      <c r="H23" s="214"/>
      <c r="I23" s="214"/>
      <c r="J23" s="68"/>
      <c r="K23" s="196"/>
    </row>
    <row r="24" spans="1:11" s="28" customFormat="1" ht="15" customHeight="1" thickBot="1" x14ac:dyDescent="0.4">
      <c r="A24" s="193"/>
      <c r="B24" s="194"/>
      <c r="C24" s="194"/>
      <c r="D24" s="194"/>
      <c r="E24" s="194"/>
      <c r="F24" s="194"/>
      <c r="G24" s="194"/>
      <c r="H24" s="194"/>
      <c r="I24" s="194"/>
      <c r="J24" s="194"/>
      <c r="K24" s="195"/>
    </row>
  </sheetData>
  <sheetProtection algorithmName="SHA-512" hashValue="pY/TKl9MMSgTVcdQpNdTg3MvHuuK3QOqRZ8PPD9qrH2DnHTNmdBDRveKrd3YuiNPRQuOoWBwI09aEYvTp4ve/w==" saltValue="8j8TMkDObGlLsJ1eXvjSOw==" spinCount="100000" sheet="1" objects="1" scenarios="1"/>
  <mergeCells count="24">
    <mergeCell ref="D20:I20"/>
    <mergeCell ref="D6:I6"/>
    <mergeCell ref="C22:I22"/>
    <mergeCell ref="C23:I23"/>
    <mergeCell ref="A1:K1"/>
    <mergeCell ref="D17:I17"/>
    <mergeCell ref="D18:I18"/>
    <mergeCell ref="D19:I19"/>
    <mergeCell ref="A24:K24"/>
    <mergeCell ref="K2:K23"/>
    <mergeCell ref="A2:A23"/>
    <mergeCell ref="B2:J2"/>
    <mergeCell ref="B3:J3"/>
    <mergeCell ref="B4:J4"/>
    <mergeCell ref="B5:J5"/>
    <mergeCell ref="B6:B20"/>
    <mergeCell ref="B21:J21"/>
    <mergeCell ref="J6:J20"/>
    <mergeCell ref="D9:I9"/>
    <mergeCell ref="D12:I12"/>
    <mergeCell ref="D13:I13"/>
    <mergeCell ref="D14:I14"/>
    <mergeCell ref="D15:I15"/>
    <mergeCell ref="D16:I16"/>
  </mergeCells>
  <hyperlinks>
    <hyperlink ref="C7" location="'10 A'!R1" tooltip="Click here to view the details" display="10 A: Overall result analysis - X" xr:uid="{BBA5B1C7-ACE4-4DD3-B248-A04CCE06653D}"/>
    <hyperlink ref="C8" location="'10 B'!R1" tooltip="Click here to view the details" display="10 B: Grade-wise analysis" xr:uid="{F6AE0697-8544-4C8C-B14E-B7642D70902D}"/>
    <hyperlink ref="C18" location="'10 L'!G1" tooltip="Click here to view the details" display="10 L: Comparison of 3 years' result" xr:uid="{80BDBF51-407A-43D9-8A6A-0789C783559E}"/>
    <hyperlink ref="C10" location="'10 D'!L1" tooltip="Click here to view the details" display="10 D: Number of students (Boys / Girls)" xr:uid="{0206E2FD-F9B5-44E5-99D7-CA7F68762BEF}"/>
    <hyperlink ref="C9" location="'10 C'!T1" tooltip="Click here to view the details" display="10 C: Subject-wise analysis" xr:uid="{17348D5B-E129-4734-BB00-C0B68BA8187C}"/>
    <hyperlink ref="C13" location="'10 G'!E1" tooltip="Click here to view the details" display="10 G: List of KVs achieved 100%" xr:uid="{A1A5D1A2-CAC8-464D-9BDA-1FC3583F8B75}"/>
    <hyperlink ref="D9" location="'12(j)'!A1" tooltip="Click here to view the details" display="12(j): Subject-wise analysis" xr:uid="{2C5C4123-1B78-4D86-BDC1-C4F758E623A2}"/>
    <hyperlink ref="D13" location="'12(l)'!A1" display="PROFORMA 12(l)" xr:uid="{D92ED13B-290C-401B-A5B4-CA38E35B160D}"/>
    <hyperlink ref="C12" location="'10 F'!F1" tooltip="Click here to view the details" display="10 F: List of students having all A1 grade" xr:uid="{66875352-1E1B-4A44-A78D-405857499213}"/>
    <hyperlink ref="C19" location="'10 M'!G1" tooltip="Click here to view the details" display="10 M: Number of KVs achieved 100%" xr:uid="{CDA2F64B-2D27-46D7-A1F5-B9155E0973EC}"/>
    <hyperlink ref="C11" location="'10 E'!G1" tooltip="Click here to view the details" display="10 E: List of toppers" xr:uid="{45385005-E176-4FC1-8D03-5037E2717359}"/>
    <hyperlink ref="D12" location="'12(p)'!A1" display="12(p): List of students having all A1 grade" xr:uid="{3F0F7CDE-22BB-4704-91E7-5A22A43345D4}"/>
    <hyperlink ref="C14" location="'10 H'!E1" tooltip="Click here to view the details" display="10 H: KVs with 100% students secured &gt;60%" xr:uid="{7E42D99D-3D04-489D-962D-665764E41929}"/>
    <hyperlink ref="C15" location="'10 I'!E1" tooltip="Click here to view the details" display="10 I: KVs with 100% students secured &gt;70%" xr:uid="{50BBAB30-B069-45DC-9D9E-DC4B1062D124}"/>
    <hyperlink ref="C16" location="'10 J'!E1" tooltip="Click here to view the details" display="10 J: KVs with 100% students secured &gt;80%" xr:uid="{529F8067-B3D9-412D-844D-22772DF15B95}"/>
    <hyperlink ref="C17" location="'10 K'!E1" tooltip="Click here to view the details" display="10 K: KVs with 100% students secured &gt;90%" xr:uid="{D13A39C9-A67B-484B-9D2A-7359D35A579A}"/>
    <hyperlink ref="D14" location="'12(k)'!A1" display="PROFORMA 12(k)" xr:uid="{6066142D-E18E-4E72-A7BB-2956515BF124}"/>
    <hyperlink ref="D15" location="'12(k)'!A1" display="PROFORMA 12(k)" xr:uid="{B3AEF261-03B4-4748-896F-A5C887FC5AEA}"/>
    <hyperlink ref="D16" location="'12(k)'!A1" display="PROFORMA 12(k)" xr:uid="{D2482BA9-5077-4871-B077-1496A60F6972}"/>
    <hyperlink ref="D17" location="'12(k)'!A1" display="PROFORMA 12(k)" xr:uid="{59797505-C549-4B4B-9975-61315FE48F49}"/>
    <hyperlink ref="D18" location="'10(e)'!A1" display="PROFORMA 10(e)" xr:uid="{1FFD28EC-45C6-423C-8EE4-07ABBD72809B}"/>
    <hyperlink ref="D20" location="'12(p)'!A1" display="PROFORMA 12(p)" xr:uid="{B9731CAB-B250-4C5D-9777-BA092AA02A75}"/>
    <hyperlink ref="D19" location="'10(g)'!A1" display="PROFORMA 10(g)" xr:uid="{C3A1FCC1-F877-4167-80FC-97DB330D0708}"/>
    <hyperlink ref="E7" location="'12 A'!R1" tooltip="Click here to view the details" display="Overall" xr:uid="{595E7FC4-8E12-40B4-954D-CFA08C2285BB}"/>
    <hyperlink ref="F7" location="'12 A1'!R1" tooltip="Click here to view the details" display="Science" xr:uid="{DE81020C-F566-4B24-8C42-FBF12B09CC15}"/>
    <hyperlink ref="G7" location="'12 A2'!R1" tooltip="Click here to view the details" display="Commerce" xr:uid="{66EFBCE5-A9CC-4B83-BAA0-FA18CD3DBD96}"/>
    <hyperlink ref="H7" location="'12 A3'!R1" tooltip="Click here to view the details" display="Humanities" xr:uid="{5A5A3E90-14B9-4594-A376-04E84C5B343D}"/>
    <hyperlink ref="I7" location="'12 A4'!R1" tooltip="Click here to view the details" display="Vocational" xr:uid="{BE923B90-83A8-4433-8D86-8EA65DBD4077}"/>
    <hyperlink ref="E8" location="'12 B'!R1" tooltip="Click here to view the details" display="Overall" xr:uid="{E6C80818-3C5E-4561-8932-08CB697DBC36}"/>
    <hyperlink ref="F8" location="'12 B1'!R1" tooltip="Click here to view the details" display="Science" xr:uid="{5FF050E2-2ACC-415E-B6AC-698E852BE5D6}"/>
    <hyperlink ref="G8" location="'12 B2'!R1" tooltip="Click here to view the details" display="Commerce" xr:uid="{18F7980C-D51F-4BCC-B646-874C8FC02D17}"/>
    <hyperlink ref="H8" location="'12 B3'!R1" tooltip="Click here to view the details" display="Humanities" xr:uid="{FEBE928C-44E9-4113-B199-4EDDBDCD7982}"/>
    <hyperlink ref="I8" location="'12 B4'!R1" tooltip="Click here to view the details" display="Vocational" xr:uid="{1AE877A7-68BC-4BEA-8162-7052EE871B98}"/>
    <hyperlink ref="D9:I9" location="'12 C'!T1" tooltip="Click here to view the details" display="12 C: Subject-wise analysis" xr:uid="{B0D675B6-438A-41CE-B226-086D2A6EAE3A}"/>
    <hyperlink ref="E10" location="'12 D'!L1" tooltip="Click here to view the details" display="Overall" xr:uid="{E351CC9D-2C6D-42DD-9132-C624214E1CFD}"/>
    <hyperlink ref="F10" location="'12 D1'!L1" tooltip="Click here to view the details" display="Science" xr:uid="{48025EEA-3941-4111-9585-C342DC9CC2F9}"/>
    <hyperlink ref="G10" location="'12 D2'!L1" tooltip="Click here to view the details" display="Commerce" xr:uid="{40F92ABE-026B-4967-AB5C-D8FC29E6917B}"/>
    <hyperlink ref="H10" location="'12 D3'!L1" tooltip="Click here to view the details" display="Humanities" xr:uid="{63CEF0B1-C431-4CEB-8166-79510F86CCC4}"/>
    <hyperlink ref="I10" location="'12 D4'!L1" tooltip="Click here to view the details" display="Vocational" xr:uid="{C51CFD83-3BB3-42F6-860D-6BCA62CE8EA7}"/>
    <hyperlink ref="F11" location="'12 E1'!G1" tooltip="Click here to view the details" display="Science" xr:uid="{588A7F05-BB07-4135-A7E6-8C0412B3DB60}"/>
    <hyperlink ref="G11" location="'12 E2'!G1" tooltip="Click here to view the details" display="Commerce" xr:uid="{BEE8C27B-E968-481C-B717-FFBFB21E24D1}"/>
    <hyperlink ref="H11" location="'12 E3'!G1" tooltip="Click here to view the details" display="Humanities" xr:uid="{3D61112D-8EE6-471D-92D7-55DB20775C4D}"/>
    <hyperlink ref="I11" location="'12 E4'!G1" tooltip="Click here to view the details" display="Vocational" xr:uid="{0AD7E0E0-11AC-4F1F-BEC2-77558E1BD25C}"/>
    <hyperlink ref="D12:I12" location="'12 F'!F1" tooltip="Click here to view the details" display="12 F: List of students having all A1 grade" xr:uid="{EF1D6949-1BE7-4413-96D5-C2FBEA92589C}"/>
    <hyperlink ref="D13:I13" location="'12 G'!E1" tooltip="Click here to view the details" display="12 G: List of KVs achieved 100%" xr:uid="{C6E6054A-C36D-4195-ABC7-D0B50FE43AB0}"/>
    <hyperlink ref="D20:I20" location="'12 N'!E1" tooltip="Click here to view the details" display="12 N: KVs achieved 100% in both X &amp; XII" xr:uid="{3C994BD5-1E0B-40A9-9D59-76EA3208B3AE}"/>
    <hyperlink ref="D14:I14" location="'12 H'!E1" tooltip="Click here to view the details" display="12 H: KVs with 100% students secured &gt;60%" xr:uid="{92C4B9AE-A19F-4933-B10C-5CA83FEB11B0}"/>
    <hyperlink ref="D15:I15" location="'12 I'!E1" tooltip="Click here to view the details" display="12 I: KVs with 100% students secured &gt;70%" xr:uid="{E502C534-F080-4CEE-B4C3-F43F06E096F8}"/>
    <hyperlink ref="D16:I16" location="'12 J'!E1" tooltip="Click here to view the details" display="12 J: KVs with 100% students secured &gt;80%" xr:uid="{84573C8D-E70A-4E62-8874-0C1CE2C1ED22}"/>
    <hyperlink ref="D17:I17" location="'12 K'!E1" tooltip="Click here to view the details" display="12 K: KVs with 100% students secured &gt;90%" xr:uid="{81091AF7-AB58-4BF3-9853-807EEE465934}"/>
    <hyperlink ref="D18:I18" location="'12 L'!G1" tooltip="Click here to view the details" display="12 L: Comparison of 3 years' result" xr:uid="{50E4CB9E-FB25-4F28-94C5-7A14D3A4AF8D}"/>
    <hyperlink ref="D19:I19" location="'12 M'!G1" tooltip="Click here to view the details" display="12 M: Number of KVs achieved 100%" xr:uid="{FFDA0643-22EF-4905-A932-BB93A6487CFD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D37E0-FA66-474B-A056-5188F871A96F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7.3320312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7" t="s">
        <v>95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67" t="s">
        <v>178</v>
      </c>
      <c r="B6" s="268"/>
      <c r="C6" s="268"/>
      <c r="D6" s="127"/>
      <c r="E6" s="127"/>
      <c r="F6" s="127"/>
    </row>
    <row r="7" spans="1:14" s="124" customFormat="1" ht="13.8" x14ac:dyDescent="0.25">
      <c r="A7" s="229"/>
      <c r="B7" s="225"/>
      <c r="C7" s="225"/>
      <c r="D7" s="123"/>
      <c r="E7" s="123"/>
      <c r="F7" s="126"/>
    </row>
    <row r="8" spans="1:14" s="129" customFormat="1" ht="19.95" customHeight="1" x14ac:dyDescent="0.3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5" customHeight="1" x14ac:dyDescent="0.25">
      <c r="A9" s="76">
        <v>1</v>
      </c>
      <c r="B9" s="181" t="s">
        <v>177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2" t="s">
        <v>142</v>
      </c>
      <c r="B11" s="266"/>
      <c r="C11" s="266"/>
    </row>
    <row r="12" spans="1:14" ht="40.049999999999997" customHeight="1" x14ac:dyDescent="0.25">
      <c r="A12" s="293" t="s">
        <v>143</v>
      </c>
      <c r="B12" s="265"/>
      <c r="C12" s="265"/>
    </row>
    <row r="22" spans="1:1" x14ac:dyDescent="0.25">
      <c r="A22" s="132"/>
    </row>
  </sheetData>
  <sheetProtection algorithmName="SHA-512" hashValue="qm+tlAKTnyDFsiSpk+PwOYLa3KU0TdG6lhbYVSMdKOPu8IePmQG1bBB6FcI9bilsiSYxNgL1VJJu0EAl4MadIw==" saltValue="cPQaJ63m96DM+ToRT+lmpQ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988061B8-F5E3-4340-A925-48C3ED43083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I</oddHeader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5A2D5-9654-4353-B212-AB577BE4C7EA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7.554687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7" t="s">
        <v>96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67" t="s">
        <v>179</v>
      </c>
      <c r="B6" s="268"/>
      <c r="C6" s="268"/>
      <c r="D6" s="127"/>
      <c r="E6" s="127"/>
      <c r="F6" s="127"/>
    </row>
    <row r="7" spans="1:14" s="124" customFormat="1" ht="13.8" x14ac:dyDescent="0.25">
      <c r="A7" s="229"/>
      <c r="B7" s="225"/>
      <c r="C7" s="225"/>
      <c r="D7" s="123"/>
      <c r="E7" s="123"/>
      <c r="F7" s="126"/>
    </row>
    <row r="8" spans="1:14" s="129" customFormat="1" ht="19.95" customHeight="1" x14ac:dyDescent="0.3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5" customHeight="1" x14ac:dyDescent="0.25">
      <c r="A9" s="76">
        <v>1</v>
      </c>
      <c r="B9" s="181" t="s">
        <v>177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2" t="s">
        <v>142</v>
      </c>
      <c r="B11" s="266"/>
      <c r="C11" s="266"/>
    </row>
    <row r="12" spans="1:14" ht="40.049999999999997" customHeight="1" x14ac:dyDescent="0.25">
      <c r="A12" s="293" t="s">
        <v>143</v>
      </c>
      <c r="B12" s="265"/>
      <c r="C12" s="265"/>
    </row>
    <row r="22" spans="1:1" x14ac:dyDescent="0.25">
      <c r="A22" s="132"/>
    </row>
  </sheetData>
  <sheetProtection algorithmName="SHA-512" hashValue="vUO2M40qQl8eS2rDYZqlW0EETFKhBMG6s+Wbv8MViTFERjuKKldQoE/miMgwWqJPEPjQX/n3hsdiBcJuoEt94w==" saltValue="vnI+58eLGc3XofyJM4q/Xg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1AA53709-B52E-4018-B677-90D97273F38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J</oddHeader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3B43E-5ED3-440A-99DC-40B551FBD181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7" t="s">
        <v>97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67" t="s">
        <v>180</v>
      </c>
      <c r="B6" s="268"/>
      <c r="C6" s="268"/>
      <c r="D6" s="127"/>
      <c r="E6" s="127"/>
      <c r="F6" s="127"/>
    </row>
    <row r="7" spans="1:14" s="124" customFormat="1" ht="13.8" x14ac:dyDescent="0.25">
      <c r="A7" s="229"/>
      <c r="B7" s="225"/>
      <c r="C7" s="225"/>
      <c r="D7" s="123"/>
      <c r="E7" s="123"/>
      <c r="F7" s="126"/>
    </row>
    <row r="8" spans="1:14" s="129" customFormat="1" ht="19.95" customHeight="1" x14ac:dyDescent="0.3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5" customHeight="1" x14ac:dyDescent="0.25">
      <c r="A9" s="76">
        <v>1</v>
      </c>
      <c r="B9" s="181" t="s">
        <v>177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2" t="s">
        <v>142</v>
      </c>
      <c r="B11" s="266"/>
      <c r="C11" s="266"/>
    </row>
    <row r="12" spans="1:14" ht="40.049999999999997" customHeight="1" x14ac:dyDescent="0.25">
      <c r="A12" s="293" t="s">
        <v>143</v>
      </c>
      <c r="B12" s="265"/>
      <c r="C12" s="265"/>
    </row>
    <row r="22" spans="1:1" x14ac:dyDescent="0.25">
      <c r="A22" s="132"/>
    </row>
  </sheetData>
  <sheetProtection algorithmName="SHA-512" hashValue="euR/I++c/MBqUauyJbhPJTvjTmXKb46PlxaBuIkCuFP6k6KWtwY0yXhVgMWkIrcSU2n23C9juJd9YDl9al4fMg==" saltValue="xU1ruvZJzZOEiXTtW88vUQ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E781971A-3FC3-4A3E-B218-62A29CF6C8D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K</oddHeader>
    <oddFooter>Page 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3">
    <pageSetUpPr fitToPage="1"/>
  </sheetPr>
  <dimension ref="A1:P1020"/>
  <sheetViews>
    <sheetView showGridLines="0" zoomScaleNormal="100" workbookViewId="0">
      <pane xSplit="5" ySplit="9" topLeftCell="F10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3.77734375" style="4" customWidth="1"/>
    <col min="2" max="2" width="40.77734375" style="1" customWidth="1"/>
    <col min="3" max="5" width="15.77734375" style="3" customWidth="1"/>
    <col min="6" max="6" width="5.77734375" style="3" customWidth="1"/>
    <col min="7" max="7" width="17.6640625" style="3" bestFit="1" customWidth="1"/>
    <col min="8" max="10" width="10.6640625" style="3" customWidth="1"/>
    <col min="11" max="11" width="10.6640625" style="1" customWidth="1"/>
    <col min="12" max="14" width="10.6640625" style="3" customWidth="1"/>
    <col min="15" max="16" width="10.6640625" style="2" customWidth="1"/>
    <col min="17" max="19" width="25.6640625" style="2" customWidth="1"/>
    <col min="20" max="16384" width="9.109375" style="2"/>
  </cols>
  <sheetData>
    <row r="1" spans="1:16" s="41" customFormat="1" ht="16.2" x14ac:dyDescent="0.25">
      <c r="A1" s="220" t="s">
        <v>137</v>
      </c>
      <c r="B1" s="220"/>
      <c r="C1" s="220"/>
      <c r="D1" s="220"/>
      <c r="E1" s="220"/>
      <c r="F1" s="133"/>
      <c r="G1" s="166" t="s">
        <v>98</v>
      </c>
      <c r="H1" s="126"/>
      <c r="I1" s="126"/>
      <c r="J1" s="123"/>
      <c r="K1" s="123"/>
      <c r="L1" s="123"/>
      <c r="M1" s="123"/>
      <c r="N1" s="123"/>
      <c r="O1" s="123"/>
      <c r="P1" s="123"/>
    </row>
    <row r="2" spans="1:16" s="41" customFormat="1" ht="17.399999999999999" x14ac:dyDescent="0.25">
      <c r="A2" s="221" t="s">
        <v>145</v>
      </c>
      <c r="B2" s="221"/>
      <c r="C2" s="221"/>
      <c r="D2" s="221"/>
      <c r="E2" s="221"/>
      <c r="F2" s="134"/>
      <c r="G2" s="154" t="s">
        <v>57</v>
      </c>
      <c r="H2" s="126"/>
      <c r="I2" s="126"/>
      <c r="J2" s="123"/>
      <c r="K2" s="123"/>
      <c r="L2" s="123"/>
      <c r="M2" s="123"/>
      <c r="N2" s="123"/>
      <c r="O2" s="123"/>
      <c r="P2" s="123"/>
    </row>
    <row r="3" spans="1:16" s="41" customFormat="1" ht="13.8" x14ac:dyDescent="0.2">
      <c r="A3" s="222" t="s">
        <v>146</v>
      </c>
      <c r="B3" s="264"/>
      <c r="C3" s="264"/>
      <c r="D3" s="264"/>
      <c r="E3" s="264"/>
      <c r="F3" s="135"/>
      <c r="G3" s="136"/>
      <c r="H3" s="136"/>
      <c r="I3" s="136"/>
      <c r="J3" s="125"/>
      <c r="K3" s="125"/>
      <c r="L3" s="125"/>
      <c r="M3" s="125"/>
      <c r="N3" s="125"/>
      <c r="O3" s="125"/>
      <c r="P3" s="125"/>
    </row>
    <row r="4" spans="1:16" s="41" customFormat="1" ht="13.8" x14ac:dyDescent="0.25">
      <c r="A4" s="224"/>
      <c r="B4" s="225"/>
      <c r="C4" s="225"/>
      <c r="D4" s="225"/>
      <c r="E4" s="225"/>
      <c r="F4" s="123"/>
      <c r="G4" s="126"/>
      <c r="H4" s="123"/>
      <c r="I4" s="123"/>
      <c r="J4" s="123"/>
      <c r="K4" s="123"/>
      <c r="L4" s="123"/>
      <c r="M4" s="123"/>
      <c r="N4" s="123"/>
      <c r="O4" s="123"/>
      <c r="P4" s="123"/>
    </row>
    <row r="5" spans="1:16" s="41" customFormat="1" ht="13.8" x14ac:dyDescent="0.25">
      <c r="A5" s="226" t="s">
        <v>147</v>
      </c>
      <c r="B5" s="225"/>
      <c r="C5" s="225"/>
      <c r="D5" s="225"/>
      <c r="E5" s="225"/>
      <c r="F5" s="137"/>
      <c r="G5" s="126"/>
      <c r="H5" s="126"/>
      <c r="I5" s="126"/>
      <c r="J5" s="123"/>
      <c r="K5" s="123"/>
      <c r="L5" s="123"/>
      <c r="M5" s="123"/>
      <c r="N5" s="123"/>
      <c r="O5" s="123"/>
      <c r="P5" s="123"/>
    </row>
    <row r="6" spans="1:16" s="41" customFormat="1" ht="13.8" x14ac:dyDescent="0.25">
      <c r="A6" s="227" t="s">
        <v>55</v>
      </c>
      <c r="B6" s="270"/>
      <c r="C6" s="270"/>
      <c r="D6" s="270"/>
      <c r="E6" s="270"/>
      <c r="F6" s="138"/>
      <c r="G6" s="139"/>
      <c r="H6" s="139"/>
      <c r="I6" s="139"/>
      <c r="J6" s="123"/>
      <c r="K6" s="123"/>
      <c r="L6" s="123"/>
      <c r="M6" s="123"/>
      <c r="N6" s="123"/>
      <c r="O6" s="123"/>
      <c r="P6" s="123"/>
    </row>
    <row r="7" spans="1:16" s="41" customFormat="1" ht="13.8" x14ac:dyDescent="0.25">
      <c r="A7" s="226"/>
      <c r="B7" s="225"/>
      <c r="C7" s="225"/>
      <c r="D7" s="225"/>
      <c r="E7" s="225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</row>
    <row r="8" spans="1:16" s="54" customFormat="1" ht="13.8" x14ac:dyDescent="0.25">
      <c r="A8" s="230" t="s">
        <v>59</v>
      </c>
      <c r="B8" s="230" t="s">
        <v>0</v>
      </c>
      <c r="C8" s="230" t="s">
        <v>14</v>
      </c>
      <c r="D8" s="230"/>
      <c r="E8" s="230"/>
      <c r="F8" s="128"/>
      <c r="G8" s="128"/>
      <c r="H8" s="59"/>
      <c r="I8" s="59"/>
      <c r="J8" s="59"/>
      <c r="K8" s="59"/>
      <c r="L8" s="59"/>
      <c r="M8" s="59"/>
      <c r="N8" s="59"/>
      <c r="O8" s="59"/>
      <c r="P8" s="59"/>
    </row>
    <row r="9" spans="1:16" s="54" customFormat="1" ht="13.8" x14ac:dyDescent="0.25">
      <c r="A9" s="231"/>
      <c r="B9" s="230"/>
      <c r="C9" s="75">
        <v>2020</v>
      </c>
      <c r="D9" s="75">
        <v>2021</v>
      </c>
      <c r="E9" s="75">
        <v>2022</v>
      </c>
      <c r="F9" s="128"/>
      <c r="G9" s="128"/>
      <c r="H9" s="59"/>
      <c r="I9" s="59"/>
      <c r="J9" s="59"/>
      <c r="K9" s="59"/>
      <c r="L9" s="59"/>
      <c r="M9" s="59"/>
      <c r="N9" s="59"/>
      <c r="O9" s="59"/>
      <c r="P9" s="59"/>
    </row>
    <row r="10" spans="1:16" s="54" customFormat="1" ht="49.95" customHeight="1" x14ac:dyDescent="0.25">
      <c r="A10" s="76">
        <v>1</v>
      </c>
      <c r="B10" s="181" t="s">
        <v>150</v>
      </c>
      <c r="C10" s="182">
        <v>99.22</v>
      </c>
      <c r="D10" s="182">
        <v>100</v>
      </c>
      <c r="E10" s="178">
        <v>99.39</v>
      </c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x14ac:dyDescent="0.25">
      <c r="A11" s="232" t="s">
        <v>140</v>
      </c>
      <c r="B11" s="232"/>
      <c r="C11" s="232"/>
      <c r="D11" s="232"/>
      <c r="E11" s="232"/>
      <c r="F11" s="140"/>
      <c r="G11" s="5"/>
      <c r="H11" s="5"/>
      <c r="I11" s="5"/>
      <c r="J11" s="5"/>
      <c r="K11" s="5"/>
      <c r="L11" s="5"/>
      <c r="M11" s="5"/>
      <c r="N11" s="5"/>
      <c r="O11" s="5"/>
      <c r="P11" s="10"/>
    </row>
    <row r="12" spans="1:16" ht="40.049999999999997" customHeight="1" x14ac:dyDescent="0.25">
      <c r="A12" s="295" t="s">
        <v>142</v>
      </c>
      <c r="B12" s="269"/>
      <c r="C12" s="269"/>
      <c r="D12" s="269"/>
      <c r="E12" s="269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40.049999999999997" customHeight="1" x14ac:dyDescent="0.25">
      <c r="A13" s="277" t="s">
        <v>143</v>
      </c>
      <c r="B13" s="218"/>
      <c r="C13" s="218"/>
      <c r="D13" s="218"/>
      <c r="E13" s="218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s="5"/>
      <c r="B14" s="6"/>
      <c r="C14" s="141"/>
      <c r="D14" s="141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5"/>
      <c r="B15" s="141"/>
      <c r="C15" s="141"/>
      <c r="D15" s="141"/>
      <c r="E15" s="141"/>
      <c r="F15" s="141"/>
      <c r="G15" s="141"/>
      <c r="H15" s="7"/>
      <c r="I15" s="7"/>
      <c r="J15" s="7"/>
      <c r="K15" s="8"/>
      <c r="L15" s="7"/>
      <c r="M15" s="7"/>
      <c r="N15" s="7"/>
      <c r="O15" s="9"/>
      <c r="P15" s="9"/>
    </row>
    <row r="16" spans="1:16" x14ac:dyDescent="0.25">
      <c r="A16" s="5"/>
      <c r="B16" s="8"/>
      <c r="C16" s="7"/>
      <c r="D16" s="7"/>
      <c r="E16" s="7"/>
      <c r="F16" s="7"/>
      <c r="G16" s="7"/>
      <c r="H16" s="7"/>
      <c r="I16" s="7"/>
      <c r="J16" s="7"/>
      <c r="K16" s="8"/>
      <c r="L16" s="7"/>
      <c r="M16" s="7"/>
      <c r="N16" s="7"/>
      <c r="O16" s="9"/>
      <c r="P16" s="9"/>
    </row>
    <row r="17" spans="1:16" x14ac:dyDescent="0.25">
      <c r="A17" s="5"/>
      <c r="B17" s="8"/>
      <c r="C17" s="7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9"/>
      <c r="P17" s="9"/>
    </row>
    <row r="18" spans="1:16" x14ac:dyDescent="0.25">
      <c r="A18" s="5"/>
      <c r="B18" s="8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9"/>
      <c r="P18" s="9"/>
    </row>
    <row r="19" spans="1:16" x14ac:dyDescent="0.25">
      <c r="A19" s="5"/>
      <c r="B19" s="8"/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7"/>
      <c r="O19" s="9"/>
      <c r="P19" s="9"/>
    </row>
    <row r="1001" spans="1:14" ht="19.8" x14ac:dyDescent="0.25">
      <c r="A1001" s="142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</row>
    <row r="1002" spans="1:14" ht="19.8" x14ac:dyDescent="0.25">
      <c r="A1002" s="143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</row>
    <row r="1003" spans="1:14" ht="19.8" x14ac:dyDescent="0.25">
      <c r="A1003" s="143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</row>
    <row r="1004" spans="1:14" ht="19.8" x14ac:dyDescent="0.25">
      <c r="A1004" s="143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</row>
    <row r="1005" spans="1:14" ht="19.8" x14ac:dyDescent="0.25">
      <c r="A1005" s="143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</row>
    <row r="1006" spans="1:14" ht="19.8" x14ac:dyDescent="0.25">
      <c r="A1006" s="143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</row>
    <row r="1007" spans="1:14" ht="19.8" x14ac:dyDescent="0.25">
      <c r="A1007" s="143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</row>
    <row r="1008" spans="1:14" ht="19.8" x14ac:dyDescent="0.25">
      <c r="A1008" s="143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</row>
    <row r="1009" spans="1:14" ht="19.8" x14ac:dyDescent="0.25">
      <c r="A1009" s="143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</row>
    <row r="1010" spans="1:14" ht="19.8" x14ac:dyDescent="0.25">
      <c r="A1010" s="143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</row>
    <row r="1011" spans="1:14" ht="19.8" x14ac:dyDescent="0.25">
      <c r="A1011" s="143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</row>
    <row r="1012" spans="1:14" ht="19.8" x14ac:dyDescent="0.25">
      <c r="A1012" s="143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</row>
    <row r="1013" spans="1:14" ht="19.8" x14ac:dyDescent="0.25">
      <c r="A1013" s="143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</row>
    <row r="1014" spans="1:14" ht="19.8" x14ac:dyDescent="0.25">
      <c r="A1014" s="143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</row>
    <row r="1015" spans="1:14" ht="19.8" x14ac:dyDescent="0.25">
      <c r="A1015" s="143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</row>
    <row r="1016" spans="1:14" ht="19.8" x14ac:dyDescent="0.25">
      <c r="A1016" s="143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</row>
    <row r="1017" spans="1:14" ht="19.8" x14ac:dyDescent="0.25">
      <c r="A1017" s="143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</row>
    <row r="1018" spans="1:14" ht="19.8" x14ac:dyDescent="0.25">
      <c r="A1018" s="143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</row>
    <row r="1019" spans="1:14" ht="19.8" x14ac:dyDescent="0.25">
      <c r="A1019" s="143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</row>
    <row r="1020" spans="1:14" ht="19.8" x14ac:dyDescent="0.25">
      <c r="A1020" s="143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</row>
  </sheetData>
  <sheetProtection algorithmName="SHA-512" hashValue="9u78r106ibk82559soNflxvkKaDWjtiEvGXcuHr0zint2STPDzQiLb5S3c8T7VQaxAK/1NKhkeptEQCbUEphqw==" saltValue="8EjsqwhFXvdgVg6UMg2spg==" spinCount="100000" sheet="1" objects="1" scenarios="1"/>
  <mergeCells count="13">
    <mergeCell ref="A6:E6"/>
    <mergeCell ref="A1:E1"/>
    <mergeCell ref="A2:E2"/>
    <mergeCell ref="A3:E3"/>
    <mergeCell ref="A4:E4"/>
    <mergeCell ref="A5:E5"/>
    <mergeCell ref="A12:E12"/>
    <mergeCell ref="A13:E13"/>
    <mergeCell ref="A7:E7"/>
    <mergeCell ref="A11:E11"/>
    <mergeCell ref="B8:B9"/>
    <mergeCell ref="A8:A9"/>
    <mergeCell ref="C8:E8"/>
  </mergeCells>
  <hyperlinks>
    <hyperlink ref="G2" location="Index!A1" tooltip="Click here to go back to Table of Contents" display="Index page" xr:uid="{5BE35CEF-B3F7-405C-BDBA-8C160BC8D29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Header>&amp;RPROFORMA - 10 L</oddHeader>
    <oddFooter>Page &amp;P of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1016"/>
  <sheetViews>
    <sheetView showGridLines="0" zoomScaleNormal="100" workbookViewId="0">
      <pane xSplit="5" ySplit="14" topLeftCell="F15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3" width="15.77734375" style="26" customWidth="1"/>
    <col min="4" max="5" width="15.77734375" style="27" customWidth="1"/>
    <col min="6" max="6" width="5.77734375" style="27" customWidth="1"/>
    <col min="7" max="7" width="18.6640625" style="27" bestFit="1" customWidth="1"/>
    <col min="8" max="10" width="10.6640625" style="27" customWidth="1"/>
    <col min="11" max="11" width="10.6640625" style="26" customWidth="1"/>
    <col min="12" max="14" width="10.6640625" style="27" customWidth="1"/>
    <col min="15" max="16" width="10.6640625" style="18" customWidth="1"/>
    <col min="17" max="19" width="25.6640625" style="18" customWidth="1"/>
    <col min="20" max="16384" width="9.109375" style="18"/>
  </cols>
  <sheetData>
    <row r="1" spans="1:16" s="58" customFormat="1" ht="16.2" x14ac:dyDescent="0.25">
      <c r="A1" s="220" t="s">
        <v>137</v>
      </c>
      <c r="B1" s="220"/>
      <c r="C1" s="220"/>
      <c r="D1" s="220"/>
      <c r="E1" s="220"/>
      <c r="F1" s="83"/>
      <c r="G1" s="165" t="s">
        <v>99</v>
      </c>
      <c r="H1" s="84"/>
      <c r="I1" s="84"/>
      <c r="J1" s="85"/>
      <c r="K1" s="85"/>
      <c r="L1" s="85"/>
      <c r="M1" s="85"/>
      <c r="N1" s="85"/>
      <c r="O1" s="85"/>
      <c r="P1" s="85"/>
    </row>
    <row r="2" spans="1:16" s="58" customFormat="1" ht="17.399999999999999" x14ac:dyDescent="0.25">
      <c r="A2" s="221" t="s">
        <v>145</v>
      </c>
      <c r="B2" s="221"/>
      <c r="C2" s="221"/>
      <c r="D2" s="221"/>
      <c r="E2" s="221"/>
      <c r="F2" s="86"/>
      <c r="G2" s="154" t="s">
        <v>57</v>
      </c>
      <c r="H2" s="84"/>
      <c r="I2" s="84"/>
      <c r="J2" s="85"/>
      <c r="K2" s="85"/>
      <c r="L2" s="85"/>
      <c r="M2" s="85"/>
      <c r="N2" s="85"/>
      <c r="O2" s="85"/>
      <c r="P2" s="85"/>
    </row>
    <row r="3" spans="1:16" s="58" customFormat="1" ht="13.8" x14ac:dyDescent="0.2">
      <c r="A3" s="222" t="s">
        <v>146</v>
      </c>
      <c r="B3" s="264"/>
      <c r="C3" s="264"/>
      <c r="D3" s="264"/>
      <c r="E3" s="264"/>
      <c r="F3" s="87"/>
      <c r="G3" s="88"/>
      <c r="H3" s="88"/>
      <c r="I3" s="88"/>
      <c r="J3" s="89"/>
      <c r="K3" s="89"/>
      <c r="L3" s="89"/>
      <c r="M3" s="89"/>
      <c r="N3" s="89"/>
      <c r="O3" s="89"/>
      <c r="P3" s="89"/>
    </row>
    <row r="4" spans="1:16" s="58" customFormat="1" ht="13.8" x14ac:dyDescent="0.25">
      <c r="A4" s="226"/>
      <c r="B4" s="270"/>
      <c r="C4" s="270"/>
      <c r="D4" s="270"/>
      <c r="E4" s="270"/>
      <c r="F4" s="85"/>
      <c r="G4" s="84"/>
      <c r="H4" s="85"/>
      <c r="I4" s="85"/>
      <c r="J4" s="85"/>
      <c r="K4" s="85"/>
      <c r="L4" s="85"/>
      <c r="M4" s="85"/>
      <c r="N4" s="85"/>
      <c r="O4" s="85"/>
      <c r="P4" s="85"/>
    </row>
    <row r="5" spans="1:16" s="58" customFormat="1" ht="13.8" x14ac:dyDescent="0.25">
      <c r="A5" s="226" t="s">
        <v>147</v>
      </c>
      <c r="B5" s="225"/>
      <c r="C5" s="225"/>
      <c r="D5" s="225"/>
      <c r="E5" s="225"/>
      <c r="F5" s="90"/>
      <c r="G5" s="84"/>
      <c r="H5" s="84"/>
      <c r="I5" s="84"/>
      <c r="J5" s="85"/>
      <c r="K5" s="85"/>
      <c r="L5" s="85"/>
      <c r="M5" s="85"/>
      <c r="N5" s="85"/>
      <c r="O5" s="85"/>
      <c r="P5" s="85"/>
    </row>
    <row r="6" spans="1:16" s="58" customFormat="1" ht="13.8" x14ac:dyDescent="0.25">
      <c r="A6" s="273" t="s">
        <v>48</v>
      </c>
      <c r="B6" s="260"/>
      <c r="C6" s="260"/>
      <c r="D6" s="260"/>
      <c r="E6" s="260"/>
      <c r="F6" s="91"/>
      <c r="G6" s="92"/>
      <c r="H6" s="92"/>
      <c r="I6" s="92"/>
      <c r="J6" s="85"/>
      <c r="K6" s="85"/>
      <c r="L6" s="85"/>
      <c r="M6" s="85"/>
      <c r="N6" s="85"/>
      <c r="O6" s="85"/>
      <c r="P6" s="85"/>
    </row>
    <row r="7" spans="1:16" s="58" customFormat="1" ht="13.8" x14ac:dyDescent="0.25">
      <c r="A7" s="272"/>
      <c r="B7" s="250"/>
      <c r="C7" s="250"/>
      <c r="D7" s="250"/>
      <c r="E7" s="250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16" s="60" customFormat="1" ht="25.05" customHeight="1" x14ac:dyDescent="0.25">
      <c r="A8" s="254" t="s">
        <v>19</v>
      </c>
      <c r="B8" s="254" t="s">
        <v>34</v>
      </c>
      <c r="C8" s="255" t="s">
        <v>1</v>
      </c>
      <c r="D8" s="255"/>
      <c r="E8" s="255"/>
      <c r="F8" s="144"/>
      <c r="G8" s="144"/>
      <c r="H8" s="62"/>
      <c r="I8" s="62"/>
      <c r="J8" s="62"/>
      <c r="K8" s="62"/>
      <c r="L8" s="62"/>
      <c r="M8" s="62"/>
      <c r="N8" s="62"/>
      <c r="O8" s="62"/>
      <c r="P8" s="62"/>
    </row>
    <row r="9" spans="1:16" s="60" customFormat="1" ht="25.05" customHeight="1" x14ac:dyDescent="0.25">
      <c r="A9" s="254"/>
      <c r="B9" s="255"/>
      <c r="C9" s="255" t="s">
        <v>24</v>
      </c>
      <c r="D9" s="255"/>
      <c r="E9" s="255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s="60" customFormat="1" ht="25.05" customHeight="1" x14ac:dyDescent="0.25">
      <c r="A10" s="254"/>
      <c r="B10" s="255"/>
      <c r="C10" s="77">
        <v>2020</v>
      </c>
      <c r="D10" s="77">
        <v>2021</v>
      </c>
      <c r="E10" s="77">
        <v>2022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1:16" s="60" customFormat="1" ht="49.95" customHeight="1" x14ac:dyDescent="0.25">
      <c r="A11" s="72">
        <v>1</v>
      </c>
      <c r="B11" s="149" t="s">
        <v>181</v>
      </c>
      <c r="C11" s="186">
        <v>24</v>
      </c>
      <c r="D11" s="61">
        <v>33</v>
      </c>
      <c r="E11" s="145">
        <v>0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x14ac:dyDescent="0.25">
      <c r="A12" s="252" t="s">
        <v>140</v>
      </c>
      <c r="B12" s="252"/>
      <c r="C12" s="252"/>
      <c r="D12" s="252"/>
      <c r="E12" s="252"/>
      <c r="F12" s="94"/>
      <c r="G12" s="17"/>
      <c r="H12" s="17"/>
      <c r="I12" s="17"/>
      <c r="J12" s="17"/>
      <c r="K12" s="17"/>
      <c r="L12" s="17"/>
      <c r="M12" s="17"/>
      <c r="N12" s="17"/>
      <c r="O12" s="17"/>
      <c r="P12" s="16"/>
    </row>
    <row r="13" spans="1:16" ht="40.049999999999997" customHeight="1" x14ac:dyDescent="0.25">
      <c r="A13" s="296" t="s">
        <v>142</v>
      </c>
      <c r="B13" s="271"/>
      <c r="C13" s="271"/>
      <c r="D13" s="271"/>
      <c r="E13" s="271"/>
      <c r="F13" s="22"/>
      <c r="G13" s="22"/>
      <c r="H13" s="22"/>
      <c r="I13" s="22"/>
      <c r="J13" s="22"/>
      <c r="K13" s="23"/>
      <c r="L13" s="22"/>
      <c r="M13" s="22"/>
      <c r="N13" s="22"/>
      <c r="O13" s="24"/>
      <c r="P13" s="24"/>
    </row>
    <row r="14" spans="1:16" ht="40.049999999999997" customHeight="1" x14ac:dyDescent="0.25">
      <c r="A14" s="280" t="s">
        <v>143</v>
      </c>
      <c r="B14" s="253"/>
      <c r="C14" s="253"/>
      <c r="D14" s="253"/>
      <c r="E14" s="253"/>
      <c r="F14" s="22"/>
      <c r="G14" s="22"/>
      <c r="H14" s="22"/>
      <c r="I14" s="22"/>
      <c r="J14" s="22"/>
      <c r="K14" s="23"/>
      <c r="L14" s="22"/>
      <c r="M14" s="22"/>
      <c r="N14" s="22"/>
      <c r="O14" s="24"/>
      <c r="P14" s="24"/>
    </row>
    <row r="15" spans="1:16" x14ac:dyDescent="0.25">
      <c r="A15" s="17"/>
      <c r="B15" s="23"/>
      <c r="C15" s="23"/>
      <c r="D15" s="22"/>
      <c r="E15" s="22"/>
      <c r="F15" s="22"/>
      <c r="G15" s="22"/>
      <c r="H15" s="22"/>
      <c r="I15" s="22"/>
      <c r="J15" s="22"/>
      <c r="K15" s="23"/>
      <c r="L15" s="22"/>
      <c r="M15" s="22"/>
      <c r="N15" s="22"/>
      <c r="O15" s="24"/>
      <c r="P15" s="24"/>
    </row>
    <row r="997" spans="1:14" ht="19.8" x14ac:dyDescent="0.25">
      <c r="A997" s="96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</row>
    <row r="998" spans="1:14" ht="19.8" x14ac:dyDescent="0.25">
      <c r="A998" s="98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</row>
    <row r="999" spans="1:14" ht="19.8" x14ac:dyDescent="0.25">
      <c r="A999" s="98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</row>
    <row r="1000" spans="1:14" ht="19.8" x14ac:dyDescent="0.25">
      <c r="A1000" s="98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</row>
    <row r="1001" spans="1:14" ht="19.8" x14ac:dyDescent="0.25">
      <c r="A1001" s="98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</row>
    <row r="1002" spans="1:14" ht="19.8" x14ac:dyDescent="0.25">
      <c r="A1002" s="98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</row>
    <row r="1003" spans="1:14" ht="19.8" x14ac:dyDescent="0.25">
      <c r="A1003" s="98"/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</row>
    <row r="1004" spans="1:14" ht="19.8" x14ac:dyDescent="0.25">
      <c r="A1004" s="98"/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</row>
    <row r="1005" spans="1:14" ht="19.8" x14ac:dyDescent="0.25">
      <c r="A1005" s="98"/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</row>
    <row r="1006" spans="1:14" ht="19.8" x14ac:dyDescent="0.25">
      <c r="A1006" s="98"/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</row>
    <row r="1007" spans="1:14" ht="19.8" x14ac:dyDescent="0.25">
      <c r="A1007" s="98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</row>
    <row r="1008" spans="1:14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</row>
    <row r="1009" spans="1:14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</row>
    <row r="1010" spans="1:14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</row>
    <row r="1011" spans="1:14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</row>
    <row r="1012" spans="1:14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</row>
    <row r="1013" spans="1:14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</row>
    <row r="1014" spans="1:14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</row>
    <row r="1015" spans="1:14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</row>
    <row r="1016" spans="1:14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</row>
  </sheetData>
  <sheetProtection algorithmName="SHA-512" hashValue="eCb4g7eixkBwjmR6gCQzj5sHEUVv+Nx6aE6ZpjLKAlhZKz32XEGNyC/IVbKeGXtoSxB+5mCnm8kiaa5yNs+0ew==" saltValue="mEkpla1KWEiVHsIyAwBIPg==" spinCount="100000" sheet="1" objects="1" scenarios="1"/>
  <mergeCells count="14">
    <mergeCell ref="A6:E6"/>
    <mergeCell ref="A1:E1"/>
    <mergeCell ref="A2:E2"/>
    <mergeCell ref="A3:E3"/>
    <mergeCell ref="A4:E4"/>
    <mergeCell ref="A5:E5"/>
    <mergeCell ref="A13:E13"/>
    <mergeCell ref="A14:E14"/>
    <mergeCell ref="A12:E12"/>
    <mergeCell ref="A7:E7"/>
    <mergeCell ref="A8:A10"/>
    <mergeCell ref="B8:B10"/>
    <mergeCell ref="C8:E8"/>
    <mergeCell ref="C9:E9"/>
  </mergeCells>
  <hyperlinks>
    <hyperlink ref="G2" location="Index!A1" tooltip="Click here to go back to Table of Contents" display="Index page" xr:uid="{81F4B206-D725-4090-A367-72E87D2E6A5E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&amp;RPROFORMA - 10 M</oddHeader>
    <oddFooter>Page &amp;P of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F4096-184D-4BFE-9F89-9A06CD1A84F8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8.1093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101</v>
      </c>
    </row>
    <row r="2" spans="1:23" ht="17.399999999999999" x14ac:dyDescent="0.25">
      <c r="A2" s="221" t="s">
        <v>145</v>
      </c>
      <c r="B2" s="221"/>
      <c r="C2" s="221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39"/>
      <c r="R2" s="154" t="s">
        <v>57</v>
      </c>
      <c r="S2" s="39"/>
      <c r="T2" s="39"/>
      <c r="U2" s="39"/>
      <c r="V2" s="39"/>
      <c r="W2" s="39"/>
    </row>
    <row r="3" spans="1:23" ht="16.2" x14ac:dyDescent="0.25">
      <c r="A3" s="222" t="s">
        <v>146</v>
      </c>
      <c r="B3" s="222"/>
      <c r="C3" s="222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24"/>
      <c r="B4" s="224"/>
      <c r="C4" s="224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26" t="s">
        <v>147</v>
      </c>
      <c r="B5" s="226"/>
      <c r="C5" s="226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27" t="s">
        <v>182</v>
      </c>
      <c r="B6" s="227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29"/>
      <c r="B7" s="229"/>
      <c r="C7" s="229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30" t="s">
        <v>59</v>
      </c>
      <c r="B8" s="230" t="s">
        <v>28</v>
      </c>
      <c r="C8" s="231" t="s">
        <v>29</v>
      </c>
      <c r="D8" s="231" t="s">
        <v>0</v>
      </c>
      <c r="E8" s="231" t="s">
        <v>43</v>
      </c>
      <c r="F8" s="231" t="s">
        <v>22</v>
      </c>
      <c r="G8" s="231"/>
      <c r="H8" s="231"/>
      <c r="I8" s="231"/>
      <c r="J8" s="231" t="s">
        <v>14</v>
      </c>
      <c r="K8" s="230" t="s">
        <v>58</v>
      </c>
      <c r="L8" s="230"/>
      <c r="M8" s="230"/>
      <c r="N8" s="230"/>
      <c r="O8" s="230"/>
      <c r="P8" s="231" t="s">
        <v>11</v>
      </c>
    </row>
    <row r="9" spans="1:23" ht="27" customHeight="1" x14ac:dyDescent="0.25">
      <c r="A9" s="231"/>
      <c r="B9" s="230"/>
      <c r="C9" s="231"/>
      <c r="D9" s="231"/>
      <c r="E9" s="231"/>
      <c r="F9" s="66" t="s">
        <v>46</v>
      </c>
      <c r="G9" s="67" t="s">
        <v>20</v>
      </c>
      <c r="H9" s="183" t="s">
        <v>45</v>
      </c>
      <c r="I9" s="183" t="s">
        <v>32</v>
      </c>
      <c r="J9" s="23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31"/>
    </row>
    <row r="10" spans="1:23" s="35" customFormat="1" ht="49.95" customHeight="1" x14ac:dyDescent="0.25">
      <c r="A10" s="234">
        <v>1</v>
      </c>
      <c r="B10" s="235" t="s">
        <v>148</v>
      </c>
      <c r="C10" s="235" t="s">
        <v>149</v>
      </c>
      <c r="D10" s="235" t="s">
        <v>150</v>
      </c>
      <c r="E10" s="70" t="s">
        <v>30</v>
      </c>
      <c r="F10" s="173">
        <v>68</v>
      </c>
      <c r="G10" s="173">
        <v>68</v>
      </c>
      <c r="H10" s="173">
        <v>0</v>
      </c>
      <c r="I10" s="173">
        <v>0</v>
      </c>
      <c r="J10" s="176">
        <v>100</v>
      </c>
      <c r="K10" s="173">
        <v>0</v>
      </c>
      <c r="L10" s="173">
        <v>12</v>
      </c>
      <c r="M10" s="173">
        <v>32</v>
      </c>
      <c r="N10" s="173">
        <v>20</v>
      </c>
      <c r="O10" s="173">
        <v>4</v>
      </c>
      <c r="P10" s="176">
        <v>53.82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34"/>
      <c r="B11" s="235"/>
      <c r="C11" s="235"/>
      <c r="D11" s="235"/>
      <c r="E11" s="70" t="s">
        <v>31</v>
      </c>
      <c r="F11" s="173">
        <v>86</v>
      </c>
      <c r="G11" s="173">
        <v>86</v>
      </c>
      <c r="H11" s="173">
        <v>0</v>
      </c>
      <c r="I11" s="173">
        <v>0</v>
      </c>
      <c r="J11" s="176">
        <v>100</v>
      </c>
      <c r="K11" s="173">
        <v>0</v>
      </c>
      <c r="L11" s="173">
        <v>1</v>
      </c>
      <c r="M11" s="173">
        <v>34</v>
      </c>
      <c r="N11" s="173">
        <v>40</v>
      </c>
      <c r="O11" s="173">
        <v>11</v>
      </c>
      <c r="P11" s="176">
        <v>66.72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34"/>
      <c r="B12" s="235"/>
      <c r="C12" s="235"/>
      <c r="D12" s="235"/>
      <c r="E12" s="56" t="s">
        <v>42</v>
      </c>
      <c r="F12" s="50">
        <v>154</v>
      </c>
      <c r="G12" s="50">
        <v>154</v>
      </c>
      <c r="H12" s="50">
        <v>0</v>
      </c>
      <c r="I12" s="50">
        <v>0</v>
      </c>
      <c r="J12" s="177">
        <v>100</v>
      </c>
      <c r="K12" s="50">
        <v>0</v>
      </c>
      <c r="L12" s="50">
        <v>13</v>
      </c>
      <c r="M12" s="50">
        <v>66</v>
      </c>
      <c r="N12" s="50">
        <v>60</v>
      </c>
      <c r="O12" s="50">
        <v>15</v>
      </c>
      <c r="P12" s="177">
        <v>61.02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32" t="s">
        <v>140</v>
      </c>
      <c r="B13" s="232"/>
      <c r="C13" s="232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5" t="s">
        <v>142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eUkN2DJDKRCaU3t/+R7Xizqo6D0afthGXtmtlll2pO2uZkCEanbJv8Q89bufQ2uRRSxXoPARrNB/2yDYxd/IlA==" saltValue="jHmnQ0VMKpDUFmyGBtT9Mg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C7291A0D-23E8-4FDC-B3B7-2DB7878EBAB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</oddHeader>
    <oddFooter>Page 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37ACD-4F3C-4EAC-A952-A7B17E5C62F3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102</v>
      </c>
    </row>
    <row r="2" spans="1:23" ht="17.399999999999999" x14ac:dyDescent="0.25">
      <c r="A2" s="221" t="s">
        <v>145</v>
      </c>
      <c r="B2" s="221"/>
      <c r="C2" s="221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39"/>
      <c r="R2" s="154" t="s">
        <v>57</v>
      </c>
      <c r="S2" s="39"/>
      <c r="T2" s="39"/>
      <c r="U2" s="39"/>
      <c r="V2" s="39"/>
      <c r="W2" s="39"/>
    </row>
    <row r="3" spans="1:23" ht="16.2" x14ac:dyDescent="0.25">
      <c r="A3" s="222" t="s">
        <v>146</v>
      </c>
      <c r="B3" s="222"/>
      <c r="C3" s="222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24"/>
      <c r="B4" s="224"/>
      <c r="C4" s="224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26" t="s">
        <v>147</v>
      </c>
      <c r="B5" s="226"/>
      <c r="C5" s="226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27" t="s">
        <v>183</v>
      </c>
      <c r="B6" s="227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29"/>
      <c r="B7" s="229"/>
      <c r="C7" s="229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30" t="s">
        <v>59</v>
      </c>
      <c r="B8" s="230" t="s">
        <v>28</v>
      </c>
      <c r="C8" s="231" t="s">
        <v>29</v>
      </c>
      <c r="D8" s="231" t="s">
        <v>0</v>
      </c>
      <c r="E8" s="231" t="s">
        <v>43</v>
      </c>
      <c r="F8" s="231" t="s">
        <v>22</v>
      </c>
      <c r="G8" s="231"/>
      <c r="H8" s="231"/>
      <c r="I8" s="231"/>
      <c r="J8" s="231" t="s">
        <v>14</v>
      </c>
      <c r="K8" s="230" t="s">
        <v>58</v>
      </c>
      <c r="L8" s="230"/>
      <c r="M8" s="230"/>
      <c r="N8" s="230"/>
      <c r="O8" s="230"/>
      <c r="P8" s="231" t="s">
        <v>11</v>
      </c>
    </row>
    <row r="9" spans="1:23" ht="27" customHeight="1" x14ac:dyDescent="0.25">
      <c r="A9" s="231"/>
      <c r="B9" s="230"/>
      <c r="C9" s="231"/>
      <c r="D9" s="231"/>
      <c r="E9" s="231"/>
      <c r="F9" s="66" t="s">
        <v>46</v>
      </c>
      <c r="G9" s="67" t="s">
        <v>20</v>
      </c>
      <c r="H9" s="183" t="s">
        <v>45</v>
      </c>
      <c r="I9" s="183" t="s">
        <v>32</v>
      </c>
      <c r="J9" s="23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31"/>
    </row>
    <row r="10" spans="1:23" s="35" customFormat="1" ht="49.95" customHeight="1" x14ac:dyDescent="0.25">
      <c r="A10" s="234">
        <v>1</v>
      </c>
      <c r="B10" s="235" t="s">
        <v>148</v>
      </c>
      <c r="C10" s="235" t="s">
        <v>149</v>
      </c>
      <c r="D10" s="235" t="s">
        <v>150</v>
      </c>
      <c r="E10" s="70" t="s">
        <v>30</v>
      </c>
      <c r="F10" s="173">
        <v>31</v>
      </c>
      <c r="G10" s="173">
        <v>31</v>
      </c>
      <c r="H10" s="173">
        <v>0</v>
      </c>
      <c r="I10" s="173">
        <v>0</v>
      </c>
      <c r="J10" s="176">
        <v>100</v>
      </c>
      <c r="K10" s="173">
        <v>0</v>
      </c>
      <c r="L10" s="173">
        <v>3</v>
      </c>
      <c r="M10" s="173">
        <v>12</v>
      </c>
      <c r="N10" s="173">
        <v>13</v>
      </c>
      <c r="O10" s="173">
        <v>3</v>
      </c>
      <c r="P10" s="176">
        <v>61.69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34"/>
      <c r="B11" s="235"/>
      <c r="C11" s="235"/>
      <c r="D11" s="235"/>
      <c r="E11" s="70" t="s">
        <v>31</v>
      </c>
      <c r="F11" s="173">
        <v>38</v>
      </c>
      <c r="G11" s="173">
        <v>38</v>
      </c>
      <c r="H11" s="173">
        <v>0</v>
      </c>
      <c r="I11" s="173">
        <v>0</v>
      </c>
      <c r="J11" s="176">
        <v>100</v>
      </c>
      <c r="K11" s="173">
        <v>0</v>
      </c>
      <c r="L11" s="173">
        <v>0</v>
      </c>
      <c r="M11" s="173">
        <v>18</v>
      </c>
      <c r="N11" s="173">
        <v>16</v>
      </c>
      <c r="O11" s="173">
        <v>4</v>
      </c>
      <c r="P11" s="176">
        <v>64.8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34"/>
      <c r="B12" s="235"/>
      <c r="C12" s="235"/>
      <c r="D12" s="235"/>
      <c r="E12" s="56" t="s">
        <v>42</v>
      </c>
      <c r="F12" s="50">
        <v>69</v>
      </c>
      <c r="G12" s="50">
        <v>69</v>
      </c>
      <c r="H12" s="50">
        <v>0</v>
      </c>
      <c r="I12" s="50">
        <v>0</v>
      </c>
      <c r="J12" s="177">
        <v>100</v>
      </c>
      <c r="K12" s="50">
        <v>0</v>
      </c>
      <c r="L12" s="50">
        <v>3</v>
      </c>
      <c r="M12" s="50">
        <v>30</v>
      </c>
      <c r="N12" s="50">
        <v>29</v>
      </c>
      <c r="O12" s="50">
        <v>7</v>
      </c>
      <c r="P12" s="177">
        <v>63.41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32" t="s">
        <v>140</v>
      </c>
      <c r="B13" s="232"/>
      <c r="C13" s="232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5" t="s">
        <v>142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uGH9kq98w9aI9G4UpZwgLmgTLPs7HChPGeajMNxHQqtB5qPeEsrPKxmnPq/1dSzXPSlJ9JJBlSoB0ba2vdVJfw==" saltValue="Bne4vPc9Z01BuJtz3zcvFg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69C8ABFB-7CDA-4387-941F-01C1A4780C4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A1</oddHeader>
    <oddFooter>Page &amp;P of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EDB0A-C1E3-4466-A33B-BE332C74E440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105</v>
      </c>
    </row>
    <row r="2" spans="1:23" ht="17.399999999999999" x14ac:dyDescent="0.25">
      <c r="A2" s="221" t="s">
        <v>145</v>
      </c>
      <c r="B2" s="221"/>
      <c r="C2" s="221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39"/>
      <c r="R2" s="154" t="s">
        <v>57</v>
      </c>
      <c r="S2" s="39"/>
      <c r="T2" s="39"/>
      <c r="U2" s="39"/>
      <c r="V2" s="39"/>
      <c r="W2" s="39"/>
    </row>
    <row r="3" spans="1:23" ht="16.2" x14ac:dyDescent="0.25">
      <c r="A3" s="222" t="s">
        <v>146</v>
      </c>
      <c r="B3" s="222"/>
      <c r="C3" s="222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24"/>
      <c r="B4" s="224"/>
      <c r="C4" s="224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26" t="s">
        <v>147</v>
      </c>
      <c r="B5" s="226"/>
      <c r="C5" s="226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27" t="s">
        <v>184</v>
      </c>
      <c r="B6" s="227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29"/>
      <c r="B7" s="229"/>
      <c r="C7" s="229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30" t="s">
        <v>59</v>
      </c>
      <c r="B8" s="230" t="s">
        <v>28</v>
      </c>
      <c r="C8" s="231" t="s">
        <v>29</v>
      </c>
      <c r="D8" s="231" t="s">
        <v>0</v>
      </c>
      <c r="E8" s="231" t="s">
        <v>43</v>
      </c>
      <c r="F8" s="231" t="s">
        <v>22</v>
      </c>
      <c r="G8" s="231"/>
      <c r="H8" s="231"/>
      <c r="I8" s="231"/>
      <c r="J8" s="231" t="s">
        <v>14</v>
      </c>
      <c r="K8" s="230" t="s">
        <v>58</v>
      </c>
      <c r="L8" s="230"/>
      <c r="M8" s="230"/>
      <c r="N8" s="230"/>
      <c r="O8" s="230"/>
      <c r="P8" s="231" t="s">
        <v>11</v>
      </c>
    </row>
    <row r="9" spans="1:23" ht="27" customHeight="1" x14ac:dyDescent="0.25">
      <c r="A9" s="231"/>
      <c r="B9" s="230"/>
      <c r="C9" s="231"/>
      <c r="D9" s="231"/>
      <c r="E9" s="231"/>
      <c r="F9" s="66" t="s">
        <v>46</v>
      </c>
      <c r="G9" s="67" t="s">
        <v>20</v>
      </c>
      <c r="H9" s="183" t="s">
        <v>45</v>
      </c>
      <c r="I9" s="183" t="s">
        <v>32</v>
      </c>
      <c r="J9" s="23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31"/>
    </row>
    <row r="10" spans="1:23" s="35" customFormat="1" ht="49.95" customHeight="1" x14ac:dyDescent="0.25">
      <c r="A10" s="234">
        <v>1</v>
      </c>
      <c r="B10" s="235" t="s">
        <v>148</v>
      </c>
      <c r="C10" s="235" t="s">
        <v>149</v>
      </c>
      <c r="D10" s="235" t="s">
        <v>150</v>
      </c>
      <c r="E10" s="70" t="s">
        <v>30</v>
      </c>
      <c r="F10" s="173">
        <v>21</v>
      </c>
      <c r="G10" s="173">
        <v>21</v>
      </c>
      <c r="H10" s="173">
        <v>0</v>
      </c>
      <c r="I10" s="173">
        <v>0</v>
      </c>
      <c r="J10" s="176">
        <v>100</v>
      </c>
      <c r="K10" s="173">
        <v>0</v>
      </c>
      <c r="L10" s="173">
        <v>5</v>
      </c>
      <c r="M10" s="173">
        <v>12</v>
      </c>
      <c r="N10" s="173">
        <v>4</v>
      </c>
      <c r="O10" s="173">
        <v>0</v>
      </c>
      <c r="P10" s="176">
        <v>48.45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34"/>
      <c r="B11" s="235"/>
      <c r="C11" s="235"/>
      <c r="D11" s="235"/>
      <c r="E11" s="70" t="s">
        <v>31</v>
      </c>
      <c r="F11" s="173">
        <v>22</v>
      </c>
      <c r="G11" s="173">
        <v>22</v>
      </c>
      <c r="H11" s="173">
        <v>0</v>
      </c>
      <c r="I11" s="173">
        <v>0</v>
      </c>
      <c r="J11" s="176">
        <v>100</v>
      </c>
      <c r="K11" s="173">
        <v>0</v>
      </c>
      <c r="L11" s="173">
        <v>0</v>
      </c>
      <c r="M11" s="173">
        <v>8</v>
      </c>
      <c r="N11" s="173">
        <v>12</v>
      </c>
      <c r="O11" s="173">
        <v>2</v>
      </c>
      <c r="P11" s="176">
        <v>66.59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34"/>
      <c r="B12" s="235"/>
      <c r="C12" s="235"/>
      <c r="D12" s="235"/>
      <c r="E12" s="56" t="s">
        <v>42</v>
      </c>
      <c r="F12" s="50">
        <v>43</v>
      </c>
      <c r="G12" s="50">
        <v>43</v>
      </c>
      <c r="H12" s="50">
        <v>0</v>
      </c>
      <c r="I12" s="50">
        <v>0</v>
      </c>
      <c r="J12" s="177">
        <v>100</v>
      </c>
      <c r="K12" s="50">
        <v>0</v>
      </c>
      <c r="L12" s="50">
        <v>5</v>
      </c>
      <c r="M12" s="50">
        <v>20</v>
      </c>
      <c r="N12" s="50">
        <v>16</v>
      </c>
      <c r="O12" s="50">
        <v>2</v>
      </c>
      <c r="P12" s="177">
        <v>57.73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32" t="s">
        <v>140</v>
      </c>
      <c r="B13" s="232"/>
      <c r="C13" s="232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5" t="s">
        <v>142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7fjAHlNFoOwcZYY7QHOSRnn8+s778F6ubp0Clk5WtaiSZE2BKVxF+y+CXBht5r7wX9TsoIu1WykIzttMdmuklg==" saltValue="kt2EOR9oXL4UISW4gTHjUw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473445D9-4117-4E8C-82CB-5E1ECE1E4CA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A2</oddHeader>
    <oddFooter>Page &amp;P of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FFB1E-B95E-46F8-BF83-798AAA267143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104</v>
      </c>
    </row>
    <row r="2" spans="1:23" ht="17.399999999999999" x14ac:dyDescent="0.25">
      <c r="A2" s="221" t="s">
        <v>145</v>
      </c>
      <c r="B2" s="221"/>
      <c r="C2" s="221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39"/>
      <c r="R2" s="154" t="s">
        <v>57</v>
      </c>
      <c r="S2" s="39"/>
      <c r="T2" s="39"/>
      <c r="U2" s="39"/>
      <c r="V2" s="39"/>
      <c r="W2" s="39"/>
    </row>
    <row r="3" spans="1:23" ht="16.2" x14ac:dyDescent="0.25">
      <c r="A3" s="222" t="s">
        <v>146</v>
      </c>
      <c r="B3" s="222"/>
      <c r="C3" s="222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24"/>
      <c r="B4" s="224"/>
      <c r="C4" s="224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26" t="s">
        <v>147</v>
      </c>
      <c r="B5" s="226"/>
      <c r="C5" s="226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27" t="s">
        <v>185</v>
      </c>
      <c r="B6" s="227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29"/>
      <c r="B7" s="229"/>
      <c r="C7" s="229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30" t="s">
        <v>59</v>
      </c>
      <c r="B8" s="230" t="s">
        <v>28</v>
      </c>
      <c r="C8" s="231" t="s">
        <v>29</v>
      </c>
      <c r="D8" s="231" t="s">
        <v>0</v>
      </c>
      <c r="E8" s="231" t="s">
        <v>43</v>
      </c>
      <c r="F8" s="231" t="s">
        <v>22</v>
      </c>
      <c r="G8" s="231"/>
      <c r="H8" s="231"/>
      <c r="I8" s="231"/>
      <c r="J8" s="231" t="s">
        <v>14</v>
      </c>
      <c r="K8" s="230" t="s">
        <v>58</v>
      </c>
      <c r="L8" s="230"/>
      <c r="M8" s="230"/>
      <c r="N8" s="230"/>
      <c r="O8" s="230"/>
      <c r="P8" s="231" t="s">
        <v>11</v>
      </c>
    </row>
    <row r="9" spans="1:23" ht="27" customHeight="1" x14ac:dyDescent="0.25">
      <c r="A9" s="231"/>
      <c r="B9" s="230"/>
      <c r="C9" s="231"/>
      <c r="D9" s="231"/>
      <c r="E9" s="231"/>
      <c r="F9" s="66" t="s">
        <v>46</v>
      </c>
      <c r="G9" s="67" t="s">
        <v>20</v>
      </c>
      <c r="H9" s="183" t="s">
        <v>45</v>
      </c>
      <c r="I9" s="183" t="s">
        <v>32</v>
      </c>
      <c r="J9" s="23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31"/>
    </row>
    <row r="10" spans="1:23" s="35" customFormat="1" ht="49.95" customHeight="1" x14ac:dyDescent="0.25">
      <c r="A10" s="234">
        <v>1</v>
      </c>
      <c r="B10" s="235" t="s">
        <v>148</v>
      </c>
      <c r="C10" s="235" t="s">
        <v>149</v>
      </c>
      <c r="D10" s="235" t="s">
        <v>150</v>
      </c>
      <c r="E10" s="70" t="s">
        <v>30</v>
      </c>
      <c r="F10" s="173">
        <v>16</v>
      </c>
      <c r="G10" s="173">
        <v>16</v>
      </c>
      <c r="H10" s="173">
        <v>0</v>
      </c>
      <c r="I10" s="173">
        <v>0</v>
      </c>
      <c r="J10" s="176">
        <v>100</v>
      </c>
      <c r="K10" s="173">
        <v>0</v>
      </c>
      <c r="L10" s="173">
        <v>4</v>
      </c>
      <c r="M10" s="173">
        <v>8</v>
      </c>
      <c r="N10" s="173">
        <v>3</v>
      </c>
      <c r="O10" s="173">
        <v>1</v>
      </c>
      <c r="P10" s="176">
        <v>45.63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34"/>
      <c r="B11" s="235"/>
      <c r="C11" s="235"/>
      <c r="D11" s="235"/>
      <c r="E11" s="70" t="s">
        <v>31</v>
      </c>
      <c r="F11" s="173">
        <v>26</v>
      </c>
      <c r="G11" s="173">
        <v>26</v>
      </c>
      <c r="H11" s="173">
        <v>0</v>
      </c>
      <c r="I11" s="173">
        <v>0</v>
      </c>
      <c r="J11" s="176">
        <v>100</v>
      </c>
      <c r="K11" s="173">
        <v>0</v>
      </c>
      <c r="L11" s="173">
        <v>1</v>
      </c>
      <c r="M11" s="173">
        <v>8</v>
      </c>
      <c r="N11" s="173">
        <v>12</v>
      </c>
      <c r="O11" s="173">
        <v>5</v>
      </c>
      <c r="P11" s="176">
        <v>69.62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34"/>
      <c r="B12" s="235"/>
      <c r="C12" s="235"/>
      <c r="D12" s="235"/>
      <c r="E12" s="56" t="s">
        <v>42</v>
      </c>
      <c r="F12" s="50">
        <v>42</v>
      </c>
      <c r="G12" s="50">
        <v>42</v>
      </c>
      <c r="H12" s="50">
        <v>0</v>
      </c>
      <c r="I12" s="50">
        <v>0</v>
      </c>
      <c r="J12" s="177">
        <v>100</v>
      </c>
      <c r="K12" s="50">
        <v>0</v>
      </c>
      <c r="L12" s="50">
        <v>5</v>
      </c>
      <c r="M12" s="50">
        <v>16</v>
      </c>
      <c r="N12" s="50">
        <v>15</v>
      </c>
      <c r="O12" s="50">
        <v>6</v>
      </c>
      <c r="P12" s="177">
        <v>60.48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32" t="s">
        <v>140</v>
      </c>
      <c r="B13" s="232"/>
      <c r="C13" s="232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5" t="s">
        <v>142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GcDDjRxBcyA9/NkxhzC+DrS+ew1cDK8wLpxmWUUuiJFkQK94i0FeZYsFqVZT1woKktFiP6OeieeTd9/k9FflXQ==" saltValue="nhSm/SIKaVZ6AQx1oPDVwg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F3029A5F-D2D8-4B2A-B252-612F9718B2F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A3</oddHeader>
    <oddFooter>Page &amp;P of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1DC06-C8F0-4464-B133-1356E8B3259C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103</v>
      </c>
    </row>
    <row r="2" spans="1:23" ht="17.399999999999999" x14ac:dyDescent="0.25">
      <c r="A2" s="221" t="s">
        <v>145</v>
      </c>
      <c r="B2" s="221"/>
      <c r="C2" s="221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39"/>
      <c r="R2" s="154" t="s">
        <v>57</v>
      </c>
      <c r="S2" s="39"/>
      <c r="T2" s="39"/>
      <c r="U2" s="39"/>
      <c r="V2" s="39"/>
      <c r="W2" s="39"/>
    </row>
    <row r="3" spans="1:23" ht="16.2" x14ac:dyDescent="0.25">
      <c r="A3" s="222" t="s">
        <v>146</v>
      </c>
      <c r="B3" s="222"/>
      <c r="C3" s="222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24"/>
      <c r="B4" s="224"/>
      <c r="C4" s="224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26" t="s">
        <v>147</v>
      </c>
      <c r="B5" s="226"/>
      <c r="C5" s="226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27" t="s">
        <v>186</v>
      </c>
      <c r="B6" s="227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29"/>
      <c r="B7" s="229"/>
      <c r="C7" s="229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30" t="s">
        <v>59</v>
      </c>
      <c r="B8" s="230" t="s">
        <v>28</v>
      </c>
      <c r="C8" s="231" t="s">
        <v>29</v>
      </c>
      <c r="D8" s="231" t="s">
        <v>0</v>
      </c>
      <c r="E8" s="231" t="s">
        <v>43</v>
      </c>
      <c r="F8" s="231" t="s">
        <v>22</v>
      </c>
      <c r="G8" s="231"/>
      <c r="H8" s="231"/>
      <c r="I8" s="231"/>
      <c r="J8" s="231" t="s">
        <v>14</v>
      </c>
      <c r="K8" s="230" t="s">
        <v>58</v>
      </c>
      <c r="L8" s="230"/>
      <c r="M8" s="230"/>
      <c r="N8" s="230"/>
      <c r="O8" s="230"/>
      <c r="P8" s="231" t="s">
        <v>11</v>
      </c>
    </row>
    <row r="9" spans="1:23" ht="27" customHeight="1" x14ac:dyDescent="0.25">
      <c r="A9" s="231"/>
      <c r="B9" s="230"/>
      <c r="C9" s="231"/>
      <c r="D9" s="231"/>
      <c r="E9" s="231"/>
      <c r="F9" s="66" t="s">
        <v>46</v>
      </c>
      <c r="G9" s="67" t="s">
        <v>20</v>
      </c>
      <c r="H9" s="183" t="s">
        <v>45</v>
      </c>
      <c r="I9" s="183" t="s">
        <v>32</v>
      </c>
      <c r="J9" s="23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31"/>
    </row>
    <row r="10" spans="1:23" s="35" customFormat="1" ht="49.95" customHeight="1" x14ac:dyDescent="0.25">
      <c r="A10" s="234">
        <v>1</v>
      </c>
      <c r="B10" s="235"/>
      <c r="C10" s="235"/>
      <c r="D10" s="297" t="s">
        <v>175</v>
      </c>
      <c r="E10" s="70" t="s">
        <v>30</v>
      </c>
      <c r="F10" s="173"/>
      <c r="G10" s="173"/>
      <c r="H10" s="173"/>
      <c r="I10" s="173"/>
      <c r="J10" s="176"/>
      <c r="K10" s="173"/>
      <c r="L10" s="173"/>
      <c r="M10" s="173"/>
      <c r="N10" s="173"/>
      <c r="O10" s="173"/>
      <c r="P10" s="176"/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34"/>
      <c r="B11" s="235"/>
      <c r="C11" s="235"/>
      <c r="D11" s="298"/>
      <c r="E11" s="70" t="s">
        <v>31</v>
      </c>
      <c r="F11" s="173"/>
      <c r="G11" s="173"/>
      <c r="H11" s="173"/>
      <c r="I11" s="173"/>
      <c r="J11" s="176"/>
      <c r="K11" s="173"/>
      <c r="L11" s="173"/>
      <c r="M11" s="173"/>
      <c r="N11" s="173"/>
      <c r="O11" s="173"/>
      <c r="P11" s="176"/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34"/>
      <c r="B12" s="235"/>
      <c r="C12" s="235"/>
      <c r="D12" s="299"/>
      <c r="E12" s="56" t="s">
        <v>42</v>
      </c>
      <c r="F12" s="50"/>
      <c r="G12" s="50"/>
      <c r="H12" s="50"/>
      <c r="I12" s="50"/>
      <c r="J12" s="177"/>
      <c r="K12" s="50"/>
      <c r="L12" s="50"/>
      <c r="M12" s="50"/>
      <c r="N12" s="50"/>
      <c r="O12" s="50"/>
      <c r="P12" s="177"/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32" t="s">
        <v>140</v>
      </c>
      <c r="B13" s="232"/>
      <c r="C13" s="232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5" t="s">
        <v>142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QLvJjv/7oMIK2FSZYAvH6OELT/SPTyOGE6oyReHuFlsuiia5sjAPHPPGwIycLEpdzqEYXCLTNeNDfKBazpv1Mg==" saltValue="+TRUy+M2enAfI5NxQadX+Q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6B12DADB-98BC-4B79-B798-8DB8A6B6AEC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A4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8.1093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87</v>
      </c>
    </row>
    <row r="2" spans="1:23" ht="17.399999999999999" x14ac:dyDescent="0.25">
      <c r="A2" s="221" t="s">
        <v>145</v>
      </c>
      <c r="B2" s="221"/>
      <c r="C2" s="221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39"/>
      <c r="R2" s="73" t="s">
        <v>57</v>
      </c>
      <c r="S2" s="39"/>
      <c r="T2" s="39"/>
      <c r="U2" s="39"/>
      <c r="V2" s="39"/>
      <c r="W2" s="39"/>
    </row>
    <row r="3" spans="1:23" ht="16.2" x14ac:dyDescent="0.25">
      <c r="A3" s="222" t="s">
        <v>146</v>
      </c>
      <c r="B3" s="222"/>
      <c r="C3" s="222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24"/>
      <c r="B4" s="224"/>
      <c r="C4" s="224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26" t="s">
        <v>147</v>
      </c>
      <c r="B5" s="226"/>
      <c r="C5" s="226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27" t="s">
        <v>144</v>
      </c>
      <c r="B6" s="227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29"/>
      <c r="B7" s="229"/>
      <c r="C7" s="229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30" t="s">
        <v>59</v>
      </c>
      <c r="B8" s="230" t="s">
        <v>28</v>
      </c>
      <c r="C8" s="231" t="s">
        <v>29</v>
      </c>
      <c r="D8" s="231" t="s">
        <v>0</v>
      </c>
      <c r="E8" s="231" t="s">
        <v>43</v>
      </c>
      <c r="F8" s="231" t="s">
        <v>22</v>
      </c>
      <c r="G8" s="231"/>
      <c r="H8" s="231"/>
      <c r="I8" s="231"/>
      <c r="J8" s="231" t="s">
        <v>14</v>
      </c>
      <c r="K8" s="230" t="s">
        <v>58</v>
      </c>
      <c r="L8" s="230"/>
      <c r="M8" s="230"/>
      <c r="N8" s="230"/>
      <c r="O8" s="230"/>
      <c r="P8" s="231" t="s">
        <v>11</v>
      </c>
    </row>
    <row r="9" spans="1:23" ht="27" customHeight="1" x14ac:dyDescent="0.25">
      <c r="A9" s="231"/>
      <c r="B9" s="230"/>
      <c r="C9" s="231"/>
      <c r="D9" s="231"/>
      <c r="E9" s="231"/>
      <c r="F9" s="74" t="s">
        <v>46</v>
      </c>
      <c r="G9" s="75" t="s">
        <v>20</v>
      </c>
      <c r="H9" s="183" t="s">
        <v>45</v>
      </c>
      <c r="I9" s="184" t="s">
        <v>32</v>
      </c>
      <c r="J9" s="231"/>
      <c r="K9" s="74" t="s">
        <v>37</v>
      </c>
      <c r="L9" s="74" t="s">
        <v>38</v>
      </c>
      <c r="M9" s="74" t="s">
        <v>40</v>
      </c>
      <c r="N9" s="74" t="s">
        <v>39</v>
      </c>
      <c r="O9" s="74" t="s">
        <v>44</v>
      </c>
      <c r="P9" s="231"/>
    </row>
    <row r="10" spans="1:23" s="35" customFormat="1" ht="49.95" customHeight="1" x14ac:dyDescent="0.25">
      <c r="A10" s="234">
        <v>1</v>
      </c>
      <c r="B10" s="235" t="s">
        <v>148</v>
      </c>
      <c r="C10" s="235" t="s">
        <v>149</v>
      </c>
      <c r="D10" s="235" t="s">
        <v>150</v>
      </c>
      <c r="E10" s="70" t="s">
        <v>30</v>
      </c>
      <c r="F10" s="173">
        <v>95</v>
      </c>
      <c r="G10" s="173">
        <v>94</v>
      </c>
      <c r="H10" s="185">
        <v>1</v>
      </c>
      <c r="I10" s="173">
        <v>0</v>
      </c>
      <c r="J10" s="176">
        <v>98.95</v>
      </c>
      <c r="K10" s="173">
        <v>4</v>
      </c>
      <c r="L10" s="173">
        <v>29</v>
      </c>
      <c r="M10" s="173">
        <v>33</v>
      </c>
      <c r="N10" s="173">
        <v>22</v>
      </c>
      <c r="O10" s="173">
        <v>6</v>
      </c>
      <c r="P10" s="176">
        <v>52.39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34"/>
      <c r="B11" s="235"/>
      <c r="C11" s="235"/>
      <c r="D11" s="235"/>
      <c r="E11" s="70" t="s">
        <v>31</v>
      </c>
      <c r="F11" s="173">
        <v>70</v>
      </c>
      <c r="G11" s="173">
        <v>70</v>
      </c>
      <c r="H11" s="173">
        <v>0</v>
      </c>
      <c r="I11" s="173">
        <v>0</v>
      </c>
      <c r="J11" s="176">
        <v>100</v>
      </c>
      <c r="K11" s="173">
        <v>0</v>
      </c>
      <c r="L11" s="173">
        <v>8</v>
      </c>
      <c r="M11" s="173">
        <v>26</v>
      </c>
      <c r="N11" s="173">
        <v>31</v>
      </c>
      <c r="O11" s="173">
        <v>5</v>
      </c>
      <c r="P11" s="176">
        <v>65.459999999999994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34"/>
      <c r="B12" s="235"/>
      <c r="C12" s="235"/>
      <c r="D12" s="235"/>
      <c r="E12" s="56" t="s">
        <v>42</v>
      </c>
      <c r="F12" s="50">
        <v>165</v>
      </c>
      <c r="G12" s="50">
        <v>164</v>
      </c>
      <c r="H12" s="50">
        <v>1</v>
      </c>
      <c r="I12" s="50">
        <v>0</v>
      </c>
      <c r="J12" s="177">
        <v>99.39</v>
      </c>
      <c r="K12" s="50">
        <v>4</v>
      </c>
      <c r="L12" s="50">
        <v>37</v>
      </c>
      <c r="M12" s="50">
        <v>59</v>
      </c>
      <c r="N12" s="50">
        <v>53</v>
      </c>
      <c r="O12" s="50">
        <v>11</v>
      </c>
      <c r="P12" s="177">
        <v>57.94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32" t="s">
        <v>140</v>
      </c>
      <c r="B13" s="232"/>
      <c r="C13" s="232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">
      <c r="A14" s="276" t="s">
        <v>142</v>
      </c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DcE4UxFlCoS4jbzNVDKRg1b+7J1IzajVq9D++eRbfCeIKWbJb8llz2oa+yYpNtEHQkGCv4+uHAzpll0zBOuKrw==" saltValue="Hc034SUEmlLXlObWE6V8uQ==" spinCount="100000" sheet="1" objects="1" scenarios="1"/>
  <mergeCells count="23">
    <mergeCell ref="A13:P13"/>
    <mergeCell ref="K8:O8"/>
    <mergeCell ref="P8:P9"/>
    <mergeCell ref="A10:A12"/>
    <mergeCell ref="B10:B12"/>
    <mergeCell ref="C10:C12"/>
    <mergeCell ref="D10:D12"/>
    <mergeCell ref="A15:P15"/>
    <mergeCell ref="A14:P14"/>
    <mergeCell ref="A1:P1"/>
    <mergeCell ref="A2:P2"/>
    <mergeCell ref="A3:P3"/>
    <mergeCell ref="A4:P4"/>
    <mergeCell ref="A5:P5"/>
    <mergeCell ref="A6:P6"/>
    <mergeCell ref="A7:P7"/>
    <mergeCell ref="A8:A9"/>
    <mergeCell ref="B8:B9"/>
    <mergeCell ref="C8:C9"/>
    <mergeCell ref="D8:D9"/>
    <mergeCell ref="E8:E9"/>
    <mergeCell ref="F8:I8"/>
    <mergeCell ref="J8:J9"/>
  </mergeCells>
  <hyperlinks>
    <hyperlink ref="R2" location="Index!A1" tooltip="Click here to go back to Table of Contents" display="Index page" xr:uid="{183739B8-668A-4F73-9279-DF74BC8FEE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- 10 A</oddHeader>
    <oddFooter>Page 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D1F0-1945-4622-9EEA-E4C892219853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8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113</v>
      </c>
    </row>
    <row r="2" spans="1:18" ht="17.399999999999999" x14ac:dyDescent="0.25">
      <c r="A2" s="221" t="s">
        <v>145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39"/>
      <c r="R2" s="154" t="s">
        <v>57</v>
      </c>
    </row>
    <row r="3" spans="1:18" ht="14.4" x14ac:dyDescent="0.25">
      <c r="A3" s="222" t="s">
        <v>146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78"/>
      <c r="R3" s="71"/>
    </row>
    <row r="4" spans="1:18" s="38" customFormat="1" ht="13.8" x14ac:dyDescent="0.2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41"/>
    </row>
    <row r="5" spans="1:18" s="38" customFormat="1" ht="13.8" x14ac:dyDescent="0.25">
      <c r="A5" s="226" t="s">
        <v>147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41"/>
    </row>
    <row r="6" spans="1:18" ht="13.8" x14ac:dyDescent="0.25">
      <c r="A6" s="238" t="s">
        <v>187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4"/>
    </row>
    <row r="7" spans="1:18" ht="13.8" x14ac:dyDescent="0.25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4"/>
    </row>
    <row r="8" spans="1:18" ht="28.05" customHeight="1" x14ac:dyDescent="0.25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5" customHeight="1" x14ac:dyDescent="0.25">
      <c r="A9" s="237">
        <v>1</v>
      </c>
      <c r="B9" s="236" t="s">
        <v>150</v>
      </c>
      <c r="C9" s="174" t="s">
        <v>30</v>
      </c>
      <c r="D9" s="174">
        <v>68</v>
      </c>
      <c r="E9" s="174">
        <v>68</v>
      </c>
      <c r="F9" s="178">
        <v>100</v>
      </c>
      <c r="G9" s="174">
        <v>25</v>
      </c>
      <c r="H9" s="174">
        <v>42</v>
      </c>
      <c r="I9" s="174">
        <v>44</v>
      </c>
      <c r="J9" s="174">
        <v>49</v>
      </c>
      <c r="K9" s="174">
        <v>39</v>
      </c>
      <c r="L9" s="174">
        <v>53</v>
      </c>
      <c r="M9" s="174">
        <v>58</v>
      </c>
      <c r="N9" s="174">
        <v>30</v>
      </c>
      <c r="O9" s="174">
        <v>0</v>
      </c>
      <c r="P9" s="178">
        <v>53.82</v>
      </c>
    </row>
    <row r="10" spans="1:18" ht="49.95" customHeight="1" x14ac:dyDescent="0.25">
      <c r="A10" s="237"/>
      <c r="B10" s="236"/>
      <c r="C10" s="174" t="s">
        <v>31</v>
      </c>
      <c r="D10" s="174">
        <v>86</v>
      </c>
      <c r="E10" s="174">
        <v>86</v>
      </c>
      <c r="F10" s="178">
        <v>100</v>
      </c>
      <c r="G10" s="174">
        <v>60</v>
      </c>
      <c r="H10" s="174">
        <v>81</v>
      </c>
      <c r="I10" s="174">
        <v>80</v>
      </c>
      <c r="J10" s="174">
        <v>75</v>
      </c>
      <c r="K10" s="174">
        <v>47</v>
      </c>
      <c r="L10" s="174">
        <v>43</v>
      </c>
      <c r="M10" s="174">
        <v>32</v>
      </c>
      <c r="N10" s="174">
        <v>12</v>
      </c>
      <c r="O10" s="174">
        <v>0</v>
      </c>
      <c r="P10" s="178">
        <v>66.72</v>
      </c>
    </row>
    <row r="11" spans="1:18" ht="49.95" customHeight="1" x14ac:dyDescent="0.25">
      <c r="A11" s="237"/>
      <c r="B11" s="236"/>
      <c r="C11" s="50" t="s">
        <v>42</v>
      </c>
      <c r="D11" s="50">
        <v>154</v>
      </c>
      <c r="E11" s="50">
        <v>154</v>
      </c>
      <c r="F11" s="177">
        <v>100</v>
      </c>
      <c r="G11" s="50">
        <v>85</v>
      </c>
      <c r="H11" s="50">
        <v>123</v>
      </c>
      <c r="I11" s="50">
        <v>124</v>
      </c>
      <c r="J11" s="50">
        <v>124</v>
      </c>
      <c r="K11" s="50">
        <v>86</v>
      </c>
      <c r="L11" s="50">
        <v>96</v>
      </c>
      <c r="M11" s="50">
        <v>90</v>
      </c>
      <c r="N11" s="50">
        <v>42</v>
      </c>
      <c r="O11" s="50">
        <v>0</v>
      </c>
      <c r="P11" s="177">
        <v>61.02</v>
      </c>
    </row>
    <row r="12" spans="1:18" s="13" customFormat="1" ht="10.199999999999999" x14ac:dyDescent="0.25">
      <c r="A12" s="232" t="s">
        <v>140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12"/>
    </row>
    <row r="13" spans="1:18" s="13" customFormat="1" ht="40.049999999999997" customHeight="1" x14ac:dyDescent="0.2">
      <c r="A13" s="276" t="s">
        <v>142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2"/>
    </row>
    <row r="14" spans="1:18" s="13" customFormat="1" ht="40.049999999999997" customHeight="1" x14ac:dyDescent="0.25">
      <c r="A14" s="277" t="s">
        <v>143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9seU3LaAYGDgTu5E4r2HFDjY2DFSmswZUCP7tsAF9apx6f09GeFYGkvyfSup1mkJR27o/tKy3gaVjsJIVNXDzA==" saltValue="3ZHoJMNeLwpU7jiVnVM4xg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B92D4485-8302-4D0D-BFB1-25D15CE1EA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</oddHeader>
    <oddFooter>Page &amp;P of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4830D-50ED-44BB-AF84-A779189A029B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114</v>
      </c>
    </row>
    <row r="2" spans="1:18" ht="17.399999999999999" x14ac:dyDescent="0.25">
      <c r="A2" s="221" t="s">
        <v>145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39"/>
      <c r="R2" s="154" t="s">
        <v>57</v>
      </c>
    </row>
    <row r="3" spans="1:18" ht="14.4" x14ac:dyDescent="0.25">
      <c r="A3" s="222" t="s">
        <v>146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78"/>
      <c r="R3" s="71"/>
    </row>
    <row r="4" spans="1:18" s="38" customFormat="1" ht="13.8" x14ac:dyDescent="0.2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41"/>
    </row>
    <row r="5" spans="1:18" s="38" customFormat="1" ht="13.8" x14ac:dyDescent="0.25">
      <c r="A5" s="226" t="s">
        <v>147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41"/>
    </row>
    <row r="6" spans="1:18" ht="13.8" x14ac:dyDescent="0.25">
      <c r="A6" s="238" t="s">
        <v>188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4"/>
    </row>
    <row r="7" spans="1:18" ht="13.8" x14ac:dyDescent="0.25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4"/>
    </row>
    <row r="8" spans="1:18" ht="28.05" customHeight="1" x14ac:dyDescent="0.25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5" customHeight="1" x14ac:dyDescent="0.25">
      <c r="A9" s="237">
        <v>1</v>
      </c>
      <c r="B9" s="236" t="s">
        <v>150</v>
      </c>
      <c r="C9" s="174" t="s">
        <v>30</v>
      </c>
      <c r="D9" s="174">
        <v>31</v>
      </c>
      <c r="E9" s="174">
        <v>31</v>
      </c>
      <c r="F9" s="178">
        <v>100</v>
      </c>
      <c r="G9" s="174">
        <v>19</v>
      </c>
      <c r="H9" s="174">
        <v>24</v>
      </c>
      <c r="I9" s="174">
        <v>28</v>
      </c>
      <c r="J9" s="174">
        <v>27</v>
      </c>
      <c r="K9" s="174">
        <v>15</v>
      </c>
      <c r="L9" s="174">
        <v>11</v>
      </c>
      <c r="M9" s="174">
        <v>18</v>
      </c>
      <c r="N9" s="174">
        <v>13</v>
      </c>
      <c r="O9" s="174">
        <v>0</v>
      </c>
      <c r="P9" s="178">
        <v>61.69</v>
      </c>
    </row>
    <row r="10" spans="1:18" ht="49.95" customHeight="1" x14ac:dyDescent="0.25">
      <c r="A10" s="237"/>
      <c r="B10" s="236"/>
      <c r="C10" s="174" t="s">
        <v>31</v>
      </c>
      <c r="D10" s="174">
        <v>38</v>
      </c>
      <c r="E10" s="174">
        <v>38</v>
      </c>
      <c r="F10" s="178">
        <v>100</v>
      </c>
      <c r="G10" s="174">
        <v>18</v>
      </c>
      <c r="H10" s="174">
        <v>33</v>
      </c>
      <c r="I10" s="174">
        <v>44</v>
      </c>
      <c r="J10" s="174">
        <v>32</v>
      </c>
      <c r="K10" s="174">
        <v>24</v>
      </c>
      <c r="L10" s="174">
        <v>18</v>
      </c>
      <c r="M10" s="174">
        <v>15</v>
      </c>
      <c r="N10" s="174">
        <v>6</v>
      </c>
      <c r="O10" s="174">
        <v>0</v>
      </c>
      <c r="P10" s="178">
        <v>64.8</v>
      </c>
    </row>
    <row r="11" spans="1:18" ht="49.95" customHeight="1" x14ac:dyDescent="0.25">
      <c r="A11" s="237"/>
      <c r="B11" s="236"/>
      <c r="C11" s="50" t="s">
        <v>42</v>
      </c>
      <c r="D11" s="50">
        <v>69</v>
      </c>
      <c r="E11" s="50">
        <v>69</v>
      </c>
      <c r="F11" s="177">
        <v>100</v>
      </c>
      <c r="G11" s="50">
        <v>37</v>
      </c>
      <c r="H11" s="50">
        <v>57</v>
      </c>
      <c r="I11" s="50">
        <v>72</v>
      </c>
      <c r="J11" s="50">
        <v>59</v>
      </c>
      <c r="K11" s="50">
        <v>39</v>
      </c>
      <c r="L11" s="50">
        <v>29</v>
      </c>
      <c r="M11" s="50">
        <v>33</v>
      </c>
      <c r="N11" s="50">
        <v>19</v>
      </c>
      <c r="O11" s="50">
        <v>0</v>
      </c>
      <c r="P11" s="177">
        <v>63.41</v>
      </c>
    </row>
    <row r="12" spans="1:18" s="13" customFormat="1" ht="10.199999999999999" x14ac:dyDescent="0.25">
      <c r="A12" s="232" t="s">
        <v>140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12"/>
    </row>
    <row r="13" spans="1:18" s="13" customFormat="1" ht="40.049999999999997" customHeight="1" x14ac:dyDescent="0.2">
      <c r="A13" s="276" t="s">
        <v>142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2"/>
    </row>
    <row r="14" spans="1:18" s="13" customFormat="1" ht="40.049999999999997" customHeight="1" x14ac:dyDescent="0.25">
      <c r="A14" s="277" t="s">
        <v>143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QnO9Y51xR0kPE6Xbp0jhe56EGgzwgkhnIvJyYerIx90/0ZMuo2ll6lyiVBRjowz8c5C7WLIpM4RWChxqYwcYNA==" saltValue="ZT0YxjL5tlk87PHhR1/KEg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1D06045C-C4F2-4021-88C4-C2AC39D54CA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B1</oddHeader>
    <oddFooter>Page &amp;P of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35EF8-6230-43B6-8E11-D604F19E343B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115</v>
      </c>
    </row>
    <row r="2" spans="1:18" ht="17.399999999999999" x14ac:dyDescent="0.25">
      <c r="A2" s="221" t="s">
        <v>145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39"/>
      <c r="R2" s="154" t="s">
        <v>57</v>
      </c>
    </row>
    <row r="3" spans="1:18" ht="14.4" x14ac:dyDescent="0.25">
      <c r="A3" s="222" t="s">
        <v>146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78"/>
      <c r="R3" s="71"/>
    </row>
    <row r="4" spans="1:18" s="38" customFormat="1" ht="13.8" x14ac:dyDescent="0.2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41"/>
    </row>
    <row r="5" spans="1:18" s="38" customFormat="1" ht="13.8" x14ac:dyDescent="0.25">
      <c r="A5" s="226" t="s">
        <v>147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41"/>
    </row>
    <row r="6" spans="1:18" ht="13.8" x14ac:dyDescent="0.25">
      <c r="A6" s="238" t="s">
        <v>189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4"/>
    </row>
    <row r="7" spans="1:18" ht="13.8" x14ac:dyDescent="0.25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4"/>
    </row>
    <row r="8" spans="1:18" ht="28.05" customHeight="1" x14ac:dyDescent="0.25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5" customHeight="1" x14ac:dyDescent="0.25">
      <c r="A9" s="237">
        <v>1</v>
      </c>
      <c r="B9" s="236" t="s">
        <v>150</v>
      </c>
      <c r="C9" s="174" t="s">
        <v>30</v>
      </c>
      <c r="D9" s="174">
        <v>21</v>
      </c>
      <c r="E9" s="174">
        <v>21</v>
      </c>
      <c r="F9" s="178">
        <v>100</v>
      </c>
      <c r="G9" s="174">
        <v>2</v>
      </c>
      <c r="H9" s="174">
        <v>11</v>
      </c>
      <c r="I9" s="174">
        <v>11</v>
      </c>
      <c r="J9" s="174">
        <v>15</v>
      </c>
      <c r="K9" s="174">
        <v>12</v>
      </c>
      <c r="L9" s="174">
        <v>27</v>
      </c>
      <c r="M9" s="174">
        <v>17</v>
      </c>
      <c r="N9" s="174">
        <v>10</v>
      </c>
      <c r="O9" s="174">
        <v>0</v>
      </c>
      <c r="P9" s="178">
        <v>48.45</v>
      </c>
    </row>
    <row r="10" spans="1:18" ht="49.95" customHeight="1" x14ac:dyDescent="0.25">
      <c r="A10" s="237"/>
      <c r="B10" s="236"/>
      <c r="C10" s="174" t="s">
        <v>31</v>
      </c>
      <c r="D10" s="174">
        <v>22</v>
      </c>
      <c r="E10" s="174">
        <v>22</v>
      </c>
      <c r="F10" s="178">
        <v>100</v>
      </c>
      <c r="G10" s="174">
        <v>16</v>
      </c>
      <c r="H10" s="174">
        <v>18</v>
      </c>
      <c r="I10" s="174">
        <v>19</v>
      </c>
      <c r="J10" s="174">
        <v>23</v>
      </c>
      <c r="K10" s="174">
        <v>13</v>
      </c>
      <c r="L10" s="174">
        <v>10</v>
      </c>
      <c r="M10" s="174">
        <v>10</v>
      </c>
      <c r="N10" s="174">
        <v>1</v>
      </c>
      <c r="O10" s="174">
        <v>0</v>
      </c>
      <c r="P10" s="178">
        <v>66.59</v>
      </c>
    </row>
    <row r="11" spans="1:18" ht="49.95" customHeight="1" x14ac:dyDescent="0.25">
      <c r="A11" s="237"/>
      <c r="B11" s="236"/>
      <c r="C11" s="50" t="s">
        <v>42</v>
      </c>
      <c r="D11" s="50">
        <v>43</v>
      </c>
      <c r="E11" s="50">
        <v>43</v>
      </c>
      <c r="F11" s="177">
        <v>100</v>
      </c>
      <c r="G11" s="50">
        <v>18</v>
      </c>
      <c r="H11" s="50">
        <v>29</v>
      </c>
      <c r="I11" s="50">
        <v>30</v>
      </c>
      <c r="J11" s="50">
        <v>38</v>
      </c>
      <c r="K11" s="50">
        <v>25</v>
      </c>
      <c r="L11" s="50">
        <v>37</v>
      </c>
      <c r="M11" s="50">
        <v>27</v>
      </c>
      <c r="N11" s="50">
        <v>11</v>
      </c>
      <c r="O11" s="50">
        <v>0</v>
      </c>
      <c r="P11" s="177">
        <v>57.73</v>
      </c>
    </row>
    <row r="12" spans="1:18" s="13" customFormat="1" ht="10.199999999999999" x14ac:dyDescent="0.25">
      <c r="A12" s="232" t="s">
        <v>140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12"/>
    </row>
    <row r="13" spans="1:18" s="13" customFormat="1" ht="40.049999999999997" customHeight="1" x14ac:dyDescent="0.2">
      <c r="A13" s="276" t="s">
        <v>142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2"/>
    </row>
    <row r="14" spans="1:18" s="13" customFormat="1" ht="40.049999999999997" customHeight="1" x14ac:dyDescent="0.25">
      <c r="A14" s="277" t="s">
        <v>143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lCXVkl6tiCfccEPSBOSRu730d5dbE+m3HrnS96VWfrDr5YkUbU8r9IItPqa5PJVFpWj936fGCjKV0vxkHoz98g==" saltValue="rGoB2q9r1Kk/UBAFhlDMsg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D20F3986-8F06-4FEA-9E49-B05272CEDA8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B2</oddHeader>
    <oddFooter>Page &amp;P of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4ADCA-B5EC-4903-84CD-2111EF02FF84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116</v>
      </c>
    </row>
    <row r="2" spans="1:18" ht="17.399999999999999" x14ac:dyDescent="0.25">
      <c r="A2" s="221" t="s">
        <v>145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39"/>
      <c r="R2" s="154" t="s">
        <v>57</v>
      </c>
    </row>
    <row r="3" spans="1:18" ht="14.4" x14ac:dyDescent="0.25">
      <c r="A3" s="222" t="s">
        <v>146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78"/>
      <c r="R3" s="71"/>
    </row>
    <row r="4" spans="1:18" s="38" customFormat="1" ht="13.8" x14ac:dyDescent="0.2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41"/>
    </row>
    <row r="5" spans="1:18" s="38" customFormat="1" ht="13.8" x14ac:dyDescent="0.25">
      <c r="A5" s="226" t="s">
        <v>147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41"/>
    </row>
    <row r="6" spans="1:18" ht="13.8" x14ac:dyDescent="0.25">
      <c r="A6" s="238" t="s">
        <v>190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4"/>
    </row>
    <row r="7" spans="1:18" ht="13.8" x14ac:dyDescent="0.25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4"/>
    </row>
    <row r="8" spans="1:18" ht="28.05" customHeight="1" x14ac:dyDescent="0.25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5" customHeight="1" x14ac:dyDescent="0.25">
      <c r="A9" s="237">
        <v>1</v>
      </c>
      <c r="B9" s="236" t="s">
        <v>150</v>
      </c>
      <c r="C9" s="174" t="s">
        <v>30</v>
      </c>
      <c r="D9" s="174">
        <v>16</v>
      </c>
      <c r="E9" s="174">
        <v>16</v>
      </c>
      <c r="F9" s="178">
        <v>100</v>
      </c>
      <c r="G9" s="174">
        <v>4</v>
      </c>
      <c r="H9" s="174">
        <v>7</v>
      </c>
      <c r="I9" s="174">
        <v>5</v>
      </c>
      <c r="J9" s="174">
        <v>7</v>
      </c>
      <c r="K9" s="174">
        <v>12</v>
      </c>
      <c r="L9" s="174">
        <v>15</v>
      </c>
      <c r="M9" s="174">
        <v>23</v>
      </c>
      <c r="N9" s="174">
        <v>7</v>
      </c>
      <c r="O9" s="174">
        <v>0</v>
      </c>
      <c r="P9" s="178">
        <v>45.63</v>
      </c>
    </row>
    <row r="10" spans="1:18" ht="49.95" customHeight="1" x14ac:dyDescent="0.25">
      <c r="A10" s="237"/>
      <c r="B10" s="236"/>
      <c r="C10" s="174" t="s">
        <v>31</v>
      </c>
      <c r="D10" s="174">
        <v>26</v>
      </c>
      <c r="E10" s="174">
        <v>26</v>
      </c>
      <c r="F10" s="178">
        <v>100</v>
      </c>
      <c r="G10" s="174">
        <v>26</v>
      </c>
      <c r="H10" s="174">
        <v>30</v>
      </c>
      <c r="I10" s="174">
        <v>17</v>
      </c>
      <c r="J10" s="174">
        <v>20</v>
      </c>
      <c r="K10" s="174">
        <v>10</v>
      </c>
      <c r="L10" s="174">
        <v>15</v>
      </c>
      <c r="M10" s="174">
        <v>7</v>
      </c>
      <c r="N10" s="174">
        <v>5</v>
      </c>
      <c r="O10" s="174">
        <v>0</v>
      </c>
      <c r="P10" s="178">
        <v>69.62</v>
      </c>
    </row>
    <row r="11" spans="1:18" ht="49.95" customHeight="1" x14ac:dyDescent="0.25">
      <c r="A11" s="237"/>
      <c r="B11" s="236"/>
      <c r="C11" s="50" t="s">
        <v>42</v>
      </c>
      <c r="D11" s="50">
        <v>42</v>
      </c>
      <c r="E11" s="50">
        <v>42</v>
      </c>
      <c r="F11" s="177">
        <v>100</v>
      </c>
      <c r="G11" s="50">
        <v>30</v>
      </c>
      <c r="H11" s="50">
        <v>37</v>
      </c>
      <c r="I11" s="50">
        <v>22</v>
      </c>
      <c r="J11" s="50">
        <v>27</v>
      </c>
      <c r="K11" s="50">
        <v>22</v>
      </c>
      <c r="L11" s="50">
        <v>30</v>
      </c>
      <c r="M11" s="50">
        <v>30</v>
      </c>
      <c r="N11" s="50">
        <v>12</v>
      </c>
      <c r="O11" s="50">
        <v>0</v>
      </c>
      <c r="P11" s="177">
        <v>60.48</v>
      </c>
    </row>
    <row r="12" spans="1:18" s="13" customFormat="1" ht="10.199999999999999" x14ac:dyDescent="0.25">
      <c r="A12" s="232" t="s">
        <v>140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12"/>
    </row>
    <row r="13" spans="1:18" s="13" customFormat="1" ht="40.049999999999997" customHeight="1" x14ac:dyDescent="0.2">
      <c r="A13" s="276" t="s">
        <v>142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2"/>
    </row>
    <row r="14" spans="1:18" s="13" customFormat="1" ht="40.049999999999997" customHeight="1" x14ac:dyDescent="0.25">
      <c r="A14" s="277" t="s">
        <v>143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47C5BU/d4LNupiviji5XEyBP4oS25I3jiNUQBGosp49Qge8OcSrBHXvN9cbhdF6116HPMY5/F7dnl7PqCZ1bcA==" saltValue="KiEOVcFsgNXgzX5106RwTA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E7FF2136-F593-4B1E-9AF6-974EDACD456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B3</oddHeader>
    <oddFooter>Page &amp;P of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47684-4EB7-48EE-ACEE-B4DFAE556D38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117</v>
      </c>
    </row>
    <row r="2" spans="1:18" ht="17.399999999999999" x14ac:dyDescent="0.25">
      <c r="A2" s="221" t="s">
        <v>145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39"/>
      <c r="R2" s="154" t="s">
        <v>57</v>
      </c>
    </row>
    <row r="3" spans="1:18" ht="14.4" x14ac:dyDescent="0.25">
      <c r="A3" s="222" t="s">
        <v>146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78"/>
      <c r="R3" s="71"/>
    </row>
    <row r="4" spans="1:18" s="38" customFormat="1" ht="13.8" x14ac:dyDescent="0.2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41"/>
    </row>
    <row r="5" spans="1:18" s="38" customFormat="1" ht="13.8" x14ac:dyDescent="0.25">
      <c r="A5" s="226" t="s">
        <v>147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41"/>
    </row>
    <row r="6" spans="1:18" ht="13.8" x14ac:dyDescent="0.25">
      <c r="A6" s="238" t="s">
        <v>191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4"/>
    </row>
    <row r="7" spans="1:18" ht="13.8" x14ac:dyDescent="0.25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4"/>
    </row>
    <row r="8" spans="1:18" ht="28.05" customHeight="1" x14ac:dyDescent="0.25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5" customHeight="1" x14ac:dyDescent="0.25">
      <c r="A9" s="237">
        <v>1</v>
      </c>
      <c r="B9" s="300" t="s">
        <v>175</v>
      </c>
      <c r="C9" s="174" t="s">
        <v>30</v>
      </c>
      <c r="D9" s="174"/>
      <c r="E9" s="174"/>
      <c r="F9" s="178"/>
      <c r="G9" s="174"/>
      <c r="H9" s="174"/>
      <c r="I9" s="174"/>
      <c r="J9" s="174"/>
      <c r="K9" s="174"/>
      <c r="L9" s="174"/>
      <c r="M9" s="174"/>
      <c r="N9" s="174"/>
      <c r="O9" s="174"/>
      <c r="P9" s="178"/>
    </row>
    <row r="10" spans="1:18" ht="49.95" customHeight="1" x14ac:dyDescent="0.25">
      <c r="A10" s="237"/>
      <c r="B10" s="301"/>
      <c r="C10" s="174" t="s">
        <v>31</v>
      </c>
      <c r="D10" s="174"/>
      <c r="E10" s="174"/>
      <c r="F10" s="178"/>
      <c r="G10" s="174"/>
      <c r="H10" s="174"/>
      <c r="I10" s="174"/>
      <c r="J10" s="174"/>
      <c r="K10" s="174"/>
      <c r="L10" s="174"/>
      <c r="M10" s="174"/>
      <c r="N10" s="174"/>
      <c r="O10" s="174"/>
      <c r="P10" s="178"/>
    </row>
    <row r="11" spans="1:18" ht="49.95" customHeight="1" x14ac:dyDescent="0.25">
      <c r="A11" s="237"/>
      <c r="B11" s="302"/>
      <c r="C11" s="50" t="s">
        <v>42</v>
      </c>
      <c r="D11" s="50"/>
      <c r="E11" s="50"/>
      <c r="F11" s="177"/>
      <c r="G11" s="50"/>
      <c r="H11" s="50"/>
      <c r="I11" s="50"/>
      <c r="J11" s="50"/>
      <c r="K11" s="50"/>
      <c r="L11" s="50"/>
      <c r="M11" s="50"/>
      <c r="N11" s="50"/>
      <c r="O11" s="50"/>
      <c r="P11" s="177"/>
    </row>
    <row r="12" spans="1:18" s="13" customFormat="1" ht="10.199999999999999" x14ac:dyDescent="0.25">
      <c r="A12" s="232" t="s">
        <v>140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12"/>
    </row>
    <row r="13" spans="1:18" s="13" customFormat="1" ht="40.049999999999997" customHeight="1" x14ac:dyDescent="0.2">
      <c r="A13" s="276" t="s">
        <v>142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2"/>
    </row>
    <row r="14" spans="1:18" s="13" customFormat="1" ht="40.049999999999997" customHeight="1" x14ac:dyDescent="0.25">
      <c r="A14" s="277" t="s">
        <v>143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VZU/tCkwKQIuBFE5H2X8UYOFntZRE63AXn9MMS1pP/wEb1LrH6n5mMcTasycZ5bjqUJ6AKUc3QJQyV6nDBVp9g==" saltValue="FdqhJTDB7Ns1wrETPCSfOQ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33BBC9CD-B365-4B2B-A7EE-F2E13BCDAF6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B4</oddHeader>
    <oddFooter>Page &amp;P of 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64367-8813-4FE2-A868-8E0517D6DC80}">
  <sheetPr>
    <pageSetUpPr fitToPage="1"/>
  </sheetPr>
  <dimension ref="A1:W1059"/>
  <sheetViews>
    <sheetView showGridLines="0" zoomScaleNormal="100" workbookViewId="0">
      <pane xSplit="18" ySplit="8" topLeftCell="S9" activePane="bottomRight" state="frozen"/>
      <selection activeCell="A8" sqref="A8:A9"/>
      <selection pane="topRight" activeCell="A8" sqref="A8:A9"/>
      <selection pane="bottomLeft" activeCell="A8" sqref="A8:A9"/>
      <selection pane="bottomRight" activeCell="T1" sqref="T1"/>
    </sheetView>
  </sheetViews>
  <sheetFormatPr defaultColWidth="9.109375" defaultRowHeight="24.9" customHeight="1" x14ac:dyDescent="0.25"/>
  <cols>
    <col min="1" max="1" width="3.77734375" style="2" customWidth="1"/>
    <col min="2" max="2" width="25.77734375" style="1" customWidth="1"/>
    <col min="3" max="3" width="3.6640625" style="1" customWidth="1"/>
    <col min="4" max="16" width="8.77734375" style="1" customWidth="1"/>
    <col min="17" max="18" width="8.77734375" style="3" customWidth="1"/>
    <col min="19" max="19" width="6.6640625" style="3" customWidth="1"/>
    <col min="20" max="20" width="18" style="1" bestFit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s="41" customFormat="1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51"/>
      <c r="T1" s="169" t="s">
        <v>118</v>
      </c>
      <c r="U1" s="51"/>
      <c r="V1" s="51"/>
      <c r="W1" s="51"/>
    </row>
    <row r="2" spans="1:23" s="41" customFormat="1" ht="17.399999999999999" x14ac:dyDescent="0.25">
      <c r="A2" s="221" t="s">
        <v>145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T2" s="154" t="s">
        <v>57</v>
      </c>
    </row>
    <row r="3" spans="1:23" s="41" customFormat="1" ht="13.8" x14ac:dyDescent="0.25">
      <c r="A3" s="222" t="s">
        <v>146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</row>
    <row r="4" spans="1:23" s="41" customFormat="1" ht="13.8" x14ac:dyDescent="0.25">
      <c r="A4" s="224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</row>
    <row r="5" spans="1:23" s="41" customFormat="1" ht="13.8" x14ac:dyDescent="0.25">
      <c r="A5" s="226" t="s">
        <v>147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</row>
    <row r="6" spans="1:23" s="41" customFormat="1" ht="13.8" x14ac:dyDescent="0.25">
      <c r="A6" s="227" t="s">
        <v>192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81"/>
      <c r="T6" s="81"/>
      <c r="U6" s="81"/>
      <c r="V6" s="81"/>
      <c r="W6" s="81"/>
    </row>
    <row r="7" spans="1:23" s="41" customFormat="1" ht="13.8" x14ac:dyDescent="0.25">
      <c r="A7" s="226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81"/>
      <c r="T7" s="81"/>
      <c r="U7" s="82"/>
      <c r="V7" s="81"/>
      <c r="W7" s="81"/>
    </row>
    <row r="8" spans="1:23" s="54" customFormat="1" ht="28.05" customHeight="1" x14ac:dyDescent="0.25">
      <c r="A8" s="146" t="s">
        <v>59</v>
      </c>
      <c r="B8" s="147" t="s">
        <v>13</v>
      </c>
      <c r="C8" s="147" t="s">
        <v>43</v>
      </c>
      <c r="D8" s="146" t="s">
        <v>41</v>
      </c>
      <c r="E8" s="146" t="s">
        <v>27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33</v>
      </c>
      <c r="Q8" s="146" t="s">
        <v>12</v>
      </c>
      <c r="R8" s="146" t="s">
        <v>11</v>
      </c>
      <c r="S8" s="52"/>
      <c r="T8" s="53"/>
      <c r="U8" s="52"/>
      <c r="V8" s="52"/>
      <c r="W8" s="52"/>
    </row>
    <row r="9" spans="1:23" s="54" customFormat="1" ht="15.45" customHeight="1" x14ac:dyDescent="0.25">
      <c r="A9" s="237">
        <v>1</v>
      </c>
      <c r="B9" s="240" t="s">
        <v>193</v>
      </c>
      <c r="C9" s="55" t="s">
        <v>30</v>
      </c>
      <c r="D9" s="48">
        <v>68</v>
      </c>
      <c r="E9" s="48">
        <v>68</v>
      </c>
      <c r="F9" s="49">
        <v>100</v>
      </c>
      <c r="G9" s="48">
        <v>4</v>
      </c>
      <c r="H9" s="48">
        <v>10</v>
      </c>
      <c r="I9" s="48">
        <v>10</v>
      </c>
      <c r="J9" s="48">
        <v>9</v>
      </c>
      <c r="K9" s="48">
        <v>9</v>
      </c>
      <c r="L9" s="48">
        <v>9</v>
      </c>
      <c r="M9" s="48">
        <v>14</v>
      </c>
      <c r="N9" s="48">
        <v>3</v>
      </c>
      <c r="O9" s="48">
        <v>0</v>
      </c>
      <c r="P9" s="48">
        <v>68</v>
      </c>
      <c r="Q9" s="48">
        <v>301</v>
      </c>
      <c r="R9" s="49">
        <v>55.33</v>
      </c>
      <c r="S9" s="52"/>
      <c r="T9" s="53"/>
      <c r="U9" s="52"/>
      <c r="V9" s="52"/>
      <c r="W9" s="52"/>
    </row>
    <row r="10" spans="1:23" s="54" customFormat="1" ht="15.45" customHeight="1" x14ac:dyDescent="0.25">
      <c r="A10" s="237"/>
      <c r="B10" s="240"/>
      <c r="C10" s="55" t="s">
        <v>31</v>
      </c>
      <c r="D10" s="48">
        <v>86</v>
      </c>
      <c r="E10" s="48">
        <v>86</v>
      </c>
      <c r="F10" s="49">
        <v>100</v>
      </c>
      <c r="G10" s="48">
        <v>11</v>
      </c>
      <c r="H10" s="48">
        <v>16</v>
      </c>
      <c r="I10" s="48">
        <v>17</v>
      </c>
      <c r="J10" s="48">
        <v>19</v>
      </c>
      <c r="K10" s="48">
        <v>13</v>
      </c>
      <c r="L10" s="48">
        <v>5</v>
      </c>
      <c r="M10" s="48">
        <v>2</v>
      </c>
      <c r="N10" s="48">
        <v>3</v>
      </c>
      <c r="O10" s="48">
        <v>0</v>
      </c>
      <c r="P10" s="48">
        <v>86</v>
      </c>
      <c r="Q10" s="48">
        <v>471</v>
      </c>
      <c r="R10" s="49">
        <v>68.459999999999994</v>
      </c>
      <c r="S10" s="52"/>
      <c r="T10" s="53"/>
      <c r="U10" s="52"/>
      <c r="V10" s="52"/>
      <c r="W10" s="52"/>
    </row>
    <row r="11" spans="1:23" s="54" customFormat="1" ht="15.45" customHeight="1" x14ac:dyDescent="0.25">
      <c r="A11" s="237"/>
      <c r="B11" s="240"/>
      <c r="C11" s="56" t="s">
        <v>42</v>
      </c>
      <c r="D11" s="36">
        <v>154</v>
      </c>
      <c r="E11" s="36">
        <v>154</v>
      </c>
      <c r="F11" s="37">
        <v>100</v>
      </c>
      <c r="G11" s="36">
        <v>15</v>
      </c>
      <c r="H11" s="36">
        <v>26</v>
      </c>
      <c r="I11" s="36">
        <v>27</v>
      </c>
      <c r="J11" s="36">
        <v>28</v>
      </c>
      <c r="K11" s="36">
        <v>22</v>
      </c>
      <c r="L11" s="36">
        <v>14</v>
      </c>
      <c r="M11" s="36">
        <v>16</v>
      </c>
      <c r="N11" s="36">
        <v>6</v>
      </c>
      <c r="O11" s="36">
        <v>0</v>
      </c>
      <c r="P11" s="36">
        <v>154</v>
      </c>
      <c r="Q11" s="36">
        <v>772</v>
      </c>
      <c r="R11" s="37">
        <v>62.66</v>
      </c>
      <c r="S11" s="52"/>
      <c r="T11" s="53"/>
      <c r="U11" s="52"/>
      <c r="V11" s="52"/>
      <c r="W11" s="52"/>
    </row>
    <row r="12" spans="1:23" s="54" customFormat="1" ht="15.45" customHeight="1" x14ac:dyDescent="0.25">
      <c r="A12" s="237">
        <v>2</v>
      </c>
      <c r="B12" s="240" t="s">
        <v>194</v>
      </c>
      <c r="C12" s="55" t="s">
        <v>30</v>
      </c>
      <c r="D12" s="48">
        <v>48</v>
      </c>
      <c r="E12" s="48">
        <v>48</v>
      </c>
      <c r="F12" s="49">
        <v>100</v>
      </c>
      <c r="G12" s="48">
        <v>7</v>
      </c>
      <c r="H12" s="48">
        <v>9</v>
      </c>
      <c r="I12" s="48">
        <v>4</v>
      </c>
      <c r="J12" s="48">
        <v>5</v>
      </c>
      <c r="K12" s="48">
        <v>3</v>
      </c>
      <c r="L12" s="48">
        <v>10</v>
      </c>
      <c r="M12" s="48">
        <v>5</v>
      </c>
      <c r="N12" s="48">
        <v>5</v>
      </c>
      <c r="O12" s="48">
        <v>0</v>
      </c>
      <c r="P12" s="48">
        <v>48</v>
      </c>
      <c r="Q12" s="48">
        <v>225</v>
      </c>
      <c r="R12" s="49">
        <v>58.59</v>
      </c>
      <c r="S12" s="52"/>
      <c r="T12" s="53"/>
      <c r="U12" s="52"/>
      <c r="V12" s="52"/>
      <c r="W12" s="52"/>
    </row>
    <row r="13" spans="1:23" s="54" customFormat="1" ht="15.45" customHeight="1" x14ac:dyDescent="0.25">
      <c r="A13" s="237"/>
      <c r="B13" s="240"/>
      <c r="C13" s="55" t="s">
        <v>31</v>
      </c>
      <c r="D13" s="48">
        <v>72</v>
      </c>
      <c r="E13" s="48">
        <v>72</v>
      </c>
      <c r="F13" s="49">
        <v>100</v>
      </c>
      <c r="G13" s="48">
        <v>11</v>
      </c>
      <c r="H13" s="48">
        <v>12</v>
      </c>
      <c r="I13" s="48">
        <v>17</v>
      </c>
      <c r="J13" s="48">
        <v>17</v>
      </c>
      <c r="K13" s="48">
        <v>6</v>
      </c>
      <c r="L13" s="48">
        <v>6</v>
      </c>
      <c r="M13" s="48">
        <v>2</v>
      </c>
      <c r="N13" s="48">
        <v>1</v>
      </c>
      <c r="O13" s="48">
        <v>0</v>
      </c>
      <c r="P13" s="48">
        <v>72</v>
      </c>
      <c r="Q13" s="48">
        <v>406</v>
      </c>
      <c r="R13" s="49">
        <v>70.489999999999995</v>
      </c>
      <c r="S13" s="52"/>
      <c r="T13" s="53"/>
      <c r="U13" s="52"/>
      <c r="V13" s="52"/>
      <c r="W13" s="52"/>
    </row>
    <row r="14" spans="1:23" s="54" customFormat="1" ht="15.45" customHeight="1" x14ac:dyDescent="0.25">
      <c r="A14" s="237"/>
      <c r="B14" s="240"/>
      <c r="C14" s="56" t="s">
        <v>42</v>
      </c>
      <c r="D14" s="36">
        <v>120</v>
      </c>
      <c r="E14" s="36">
        <v>120</v>
      </c>
      <c r="F14" s="37">
        <v>100</v>
      </c>
      <c r="G14" s="36">
        <v>18</v>
      </c>
      <c r="H14" s="36">
        <v>21</v>
      </c>
      <c r="I14" s="36">
        <v>21</v>
      </c>
      <c r="J14" s="36">
        <v>22</v>
      </c>
      <c r="K14" s="36">
        <v>9</v>
      </c>
      <c r="L14" s="36">
        <v>16</v>
      </c>
      <c r="M14" s="36">
        <v>7</v>
      </c>
      <c r="N14" s="36">
        <v>6</v>
      </c>
      <c r="O14" s="36">
        <v>0</v>
      </c>
      <c r="P14" s="36">
        <v>120</v>
      </c>
      <c r="Q14" s="36">
        <v>631</v>
      </c>
      <c r="R14" s="37">
        <v>65.73</v>
      </c>
      <c r="S14" s="52"/>
      <c r="T14" s="53"/>
      <c r="U14" s="52"/>
      <c r="V14" s="52"/>
      <c r="W14" s="52"/>
    </row>
    <row r="15" spans="1:23" s="54" customFormat="1" ht="15.45" customHeight="1" x14ac:dyDescent="0.25">
      <c r="A15" s="237">
        <v>3</v>
      </c>
      <c r="B15" s="240" t="s">
        <v>195</v>
      </c>
      <c r="C15" s="55" t="s">
        <v>30</v>
      </c>
      <c r="D15" s="48">
        <v>33</v>
      </c>
      <c r="E15" s="48">
        <v>33</v>
      </c>
      <c r="F15" s="49">
        <v>100</v>
      </c>
      <c r="G15" s="48">
        <v>3</v>
      </c>
      <c r="H15" s="48">
        <v>3</v>
      </c>
      <c r="I15" s="48">
        <v>4</v>
      </c>
      <c r="J15" s="48">
        <v>5</v>
      </c>
      <c r="K15" s="48">
        <v>5</v>
      </c>
      <c r="L15" s="48">
        <v>4</v>
      </c>
      <c r="M15" s="48">
        <v>4</v>
      </c>
      <c r="N15" s="48">
        <v>5</v>
      </c>
      <c r="O15" s="48">
        <v>0</v>
      </c>
      <c r="P15" s="48">
        <v>33</v>
      </c>
      <c r="Q15" s="48">
        <v>139</v>
      </c>
      <c r="R15" s="49">
        <v>52.65</v>
      </c>
      <c r="S15" s="52"/>
      <c r="T15" s="53"/>
      <c r="U15" s="52"/>
      <c r="V15" s="52"/>
      <c r="W15" s="52"/>
    </row>
    <row r="16" spans="1:23" s="54" customFormat="1" ht="15.45" customHeight="1" x14ac:dyDescent="0.25">
      <c r="A16" s="237"/>
      <c r="B16" s="240"/>
      <c r="C16" s="55" t="s">
        <v>31</v>
      </c>
      <c r="D16" s="48">
        <v>24</v>
      </c>
      <c r="E16" s="48">
        <v>24</v>
      </c>
      <c r="F16" s="49">
        <v>100</v>
      </c>
      <c r="G16" s="48">
        <v>2</v>
      </c>
      <c r="H16" s="48">
        <v>4</v>
      </c>
      <c r="I16" s="48">
        <v>4</v>
      </c>
      <c r="J16" s="48">
        <v>5</v>
      </c>
      <c r="K16" s="48">
        <v>2</v>
      </c>
      <c r="L16" s="48">
        <v>3</v>
      </c>
      <c r="M16" s="48">
        <v>4</v>
      </c>
      <c r="N16" s="48">
        <v>0</v>
      </c>
      <c r="O16" s="48">
        <v>0</v>
      </c>
      <c r="P16" s="48">
        <v>24</v>
      </c>
      <c r="Q16" s="48">
        <v>118</v>
      </c>
      <c r="R16" s="49">
        <v>61.46</v>
      </c>
      <c r="S16" s="52"/>
      <c r="T16" s="53"/>
      <c r="U16" s="52"/>
      <c r="V16" s="52"/>
      <c r="W16" s="52"/>
    </row>
    <row r="17" spans="1:23" s="54" customFormat="1" ht="15.45" customHeight="1" x14ac:dyDescent="0.25">
      <c r="A17" s="237"/>
      <c r="B17" s="240"/>
      <c r="C17" s="56" t="s">
        <v>42</v>
      </c>
      <c r="D17" s="36">
        <v>57</v>
      </c>
      <c r="E17" s="36">
        <v>57</v>
      </c>
      <c r="F17" s="37">
        <v>100</v>
      </c>
      <c r="G17" s="36">
        <v>5</v>
      </c>
      <c r="H17" s="36">
        <v>7</v>
      </c>
      <c r="I17" s="36">
        <v>8</v>
      </c>
      <c r="J17" s="36">
        <v>10</v>
      </c>
      <c r="K17" s="36">
        <v>7</v>
      </c>
      <c r="L17" s="36">
        <v>7</v>
      </c>
      <c r="M17" s="36">
        <v>8</v>
      </c>
      <c r="N17" s="36">
        <v>5</v>
      </c>
      <c r="O17" s="36">
        <v>0</v>
      </c>
      <c r="P17" s="36">
        <v>57</v>
      </c>
      <c r="Q17" s="36">
        <v>257</v>
      </c>
      <c r="R17" s="37">
        <v>56.36</v>
      </c>
      <c r="S17" s="52"/>
      <c r="T17" s="53"/>
      <c r="U17" s="52"/>
      <c r="V17" s="52"/>
      <c r="W17" s="52"/>
    </row>
    <row r="18" spans="1:23" s="54" customFormat="1" ht="15.45" customHeight="1" x14ac:dyDescent="0.25">
      <c r="A18" s="237">
        <v>4</v>
      </c>
      <c r="B18" s="240" t="s">
        <v>196</v>
      </c>
      <c r="C18" s="55" t="s">
        <v>30</v>
      </c>
      <c r="D18" s="48">
        <v>31</v>
      </c>
      <c r="E18" s="48">
        <v>31</v>
      </c>
      <c r="F18" s="49">
        <v>100</v>
      </c>
      <c r="G18" s="48">
        <v>3</v>
      </c>
      <c r="H18" s="48">
        <v>3</v>
      </c>
      <c r="I18" s="48">
        <v>6</v>
      </c>
      <c r="J18" s="48">
        <v>4</v>
      </c>
      <c r="K18" s="48">
        <v>5</v>
      </c>
      <c r="L18" s="48">
        <v>1</v>
      </c>
      <c r="M18" s="48">
        <v>6</v>
      </c>
      <c r="N18" s="48">
        <v>3</v>
      </c>
      <c r="O18" s="48">
        <v>0</v>
      </c>
      <c r="P18" s="48">
        <v>31</v>
      </c>
      <c r="Q18" s="48">
        <v>139</v>
      </c>
      <c r="R18" s="49">
        <v>56.05</v>
      </c>
      <c r="S18" s="52"/>
      <c r="T18" s="53"/>
      <c r="U18" s="52"/>
      <c r="V18" s="52"/>
      <c r="W18" s="52"/>
    </row>
    <row r="19" spans="1:23" s="54" customFormat="1" ht="15.45" customHeight="1" x14ac:dyDescent="0.25">
      <c r="A19" s="237"/>
      <c r="B19" s="240"/>
      <c r="C19" s="55" t="s">
        <v>31</v>
      </c>
      <c r="D19" s="48">
        <v>38</v>
      </c>
      <c r="E19" s="48">
        <v>38</v>
      </c>
      <c r="F19" s="49">
        <v>100</v>
      </c>
      <c r="G19" s="48">
        <v>3</v>
      </c>
      <c r="H19" s="48">
        <v>1</v>
      </c>
      <c r="I19" s="48">
        <v>9</v>
      </c>
      <c r="J19" s="48">
        <v>6</v>
      </c>
      <c r="K19" s="48">
        <v>5</v>
      </c>
      <c r="L19" s="48">
        <v>7</v>
      </c>
      <c r="M19" s="48">
        <v>3</v>
      </c>
      <c r="N19" s="48">
        <v>4</v>
      </c>
      <c r="O19" s="48">
        <v>0</v>
      </c>
      <c r="P19" s="48">
        <v>38</v>
      </c>
      <c r="Q19" s="48">
        <v>166</v>
      </c>
      <c r="R19" s="49">
        <v>54.61</v>
      </c>
      <c r="S19" s="52"/>
      <c r="T19" s="53"/>
      <c r="U19" s="52"/>
      <c r="V19" s="52"/>
      <c r="W19" s="52"/>
    </row>
    <row r="20" spans="1:23" s="54" customFormat="1" ht="15.45" customHeight="1" x14ac:dyDescent="0.25">
      <c r="A20" s="237"/>
      <c r="B20" s="240"/>
      <c r="C20" s="56" t="s">
        <v>42</v>
      </c>
      <c r="D20" s="36">
        <v>69</v>
      </c>
      <c r="E20" s="36">
        <v>69</v>
      </c>
      <c r="F20" s="37">
        <v>100</v>
      </c>
      <c r="G20" s="36">
        <v>6</v>
      </c>
      <c r="H20" s="36">
        <v>4</v>
      </c>
      <c r="I20" s="36">
        <v>15</v>
      </c>
      <c r="J20" s="36">
        <v>10</v>
      </c>
      <c r="K20" s="36">
        <v>10</v>
      </c>
      <c r="L20" s="36">
        <v>8</v>
      </c>
      <c r="M20" s="36">
        <v>9</v>
      </c>
      <c r="N20" s="36">
        <v>7</v>
      </c>
      <c r="O20" s="36">
        <v>0</v>
      </c>
      <c r="P20" s="36">
        <v>69</v>
      </c>
      <c r="Q20" s="36">
        <v>305</v>
      </c>
      <c r="R20" s="37">
        <v>55.25</v>
      </c>
      <c r="S20" s="52"/>
      <c r="T20" s="53"/>
      <c r="U20" s="52"/>
      <c r="V20" s="52"/>
      <c r="W20" s="52"/>
    </row>
    <row r="21" spans="1:23" s="54" customFormat="1" ht="15.45" customHeight="1" x14ac:dyDescent="0.25">
      <c r="A21" s="237">
        <v>5</v>
      </c>
      <c r="B21" s="240" t="s">
        <v>197</v>
      </c>
      <c r="C21" s="55" t="s">
        <v>30</v>
      </c>
      <c r="D21" s="48">
        <v>31</v>
      </c>
      <c r="E21" s="48">
        <v>31</v>
      </c>
      <c r="F21" s="49">
        <v>100</v>
      </c>
      <c r="G21" s="48">
        <v>4</v>
      </c>
      <c r="H21" s="48">
        <v>4</v>
      </c>
      <c r="I21" s="48">
        <v>6</v>
      </c>
      <c r="J21" s="48">
        <v>6</v>
      </c>
      <c r="K21" s="48">
        <v>0</v>
      </c>
      <c r="L21" s="48">
        <v>4</v>
      </c>
      <c r="M21" s="48">
        <v>4</v>
      </c>
      <c r="N21" s="48">
        <v>3</v>
      </c>
      <c r="O21" s="48">
        <v>0</v>
      </c>
      <c r="P21" s="48">
        <v>31</v>
      </c>
      <c r="Q21" s="48">
        <v>149</v>
      </c>
      <c r="R21" s="49">
        <v>60.08</v>
      </c>
      <c r="S21" s="52"/>
      <c r="T21" s="53"/>
      <c r="U21" s="52"/>
      <c r="V21" s="52"/>
      <c r="W21" s="52"/>
    </row>
    <row r="22" spans="1:23" s="54" customFormat="1" ht="15.45" customHeight="1" x14ac:dyDescent="0.25">
      <c r="A22" s="237"/>
      <c r="B22" s="240"/>
      <c r="C22" s="55" t="s">
        <v>31</v>
      </c>
      <c r="D22" s="48">
        <v>38</v>
      </c>
      <c r="E22" s="48">
        <v>38</v>
      </c>
      <c r="F22" s="49">
        <v>100</v>
      </c>
      <c r="G22" s="48">
        <v>4</v>
      </c>
      <c r="H22" s="48">
        <v>8</v>
      </c>
      <c r="I22" s="48">
        <v>10</v>
      </c>
      <c r="J22" s="48">
        <v>4</v>
      </c>
      <c r="K22" s="48">
        <v>8</v>
      </c>
      <c r="L22" s="48">
        <v>0</v>
      </c>
      <c r="M22" s="48">
        <v>4</v>
      </c>
      <c r="N22" s="48">
        <v>0</v>
      </c>
      <c r="O22" s="48">
        <v>0</v>
      </c>
      <c r="P22" s="48">
        <v>38</v>
      </c>
      <c r="Q22" s="48">
        <v>208</v>
      </c>
      <c r="R22" s="49">
        <v>68.42</v>
      </c>
      <c r="S22" s="52"/>
      <c r="T22" s="53"/>
      <c r="U22" s="52"/>
      <c r="V22" s="52"/>
      <c r="W22" s="52"/>
    </row>
    <row r="23" spans="1:23" s="54" customFormat="1" ht="15.45" customHeight="1" x14ac:dyDescent="0.25">
      <c r="A23" s="237"/>
      <c r="B23" s="240"/>
      <c r="C23" s="56" t="s">
        <v>42</v>
      </c>
      <c r="D23" s="36">
        <v>69</v>
      </c>
      <c r="E23" s="36">
        <v>69</v>
      </c>
      <c r="F23" s="37">
        <v>100</v>
      </c>
      <c r="G23" s="36">
        <v>8</v>
      </c>
      <c r="H23" s="36">
        <v>12</v>
      </c>
      <c r="I23" s="36">
        <v>16</v>
      </c>
      <c r="J23" s="36">
        <v>10</v>
      </c>
      <c r="K23" s="36">
        <v>8</v>
      </c>
      <c r="L23" s="36">
        <v>4</v>
      </c>
      <c r="M23" s="36">
        <v>8</v>
      </c>
      <c r="N23" s="36">
        <v>3</v>
      </c>
      <c r="O23" s="36">
        <v>0</v>
      </c>
      <c r="P23" s="36">
        <v>69</v>
      </c>
      <c r="Q23" s="36">
        <v>357</v>
      </c>
      <c r="R23" s="37">
        <v>64.67</v>
      </c>
      <c r="S23" s="52"/>
      <c r="T23" s="53"/>
      <c r="U23" s="52"/>
      <c r="V23" s="52"/>
      <c r="W23" s="52"/>
    </row>
    <row r="24" spans="1:23" s="54" customFormat="1" ht="15.45" customHeight="1" x14ac:dyDescent="0.25">
      <c r="A24" s="237">
        <v>6</v>
      </c>
      <c r="B24" s="240" t="s">
        <v>198</v>
      </c>
      <c r="C24" s="55" t="s">
        <v>30</v>
      </c>
      <c r="D24" s="48">
        <v>5</v>
      </c>
      <c r="E24" s="48">
        <v>5</v>
      </c>
      <c r="F24" s="49">
        <v>100</v>
      </c>
      <c r="G24" s="48">
        <v>0</v>
      </c>
      <c r="H24" s="48">
        <v>3</v>
      </c>
      <c r="I24" s="48">
        <v>1</v>
      </c>
      <c r="J24" s="48">
        <v>0</v>
      </c>
      <c r="K24" s="48">
        <v>1</v>
      </c>
      <c r="L24" s="48">
        <v>0</v>
      </c>
      <c r="M24" s="48">
        <v>0</v>
      </c>
      <c r="N24" s="48">
        <v>0</v>
      </c>
      <c r="O24" s="48">
        <v>0</v>
      </c>
      <c r="P24" s="48">
        <v>5</v>
      </c>
      <c r="Q24" s="48">
        <v>31</v>
      </c>
      <c r="R24" s="49">
        <v>77.5</v>
      </c>
      <c r="S24" s="52"/>
      <c r="T24" s="53"/>
      <c r="U24" s="52"/>
      <c r="V24" s="52"/>
      <c r="W24" s="52"/>
    </row>
    <row r="25" spans="1:23" s="54" customFormat="1" ht="15.45" customHeight="1" x14ac:dyDescent="0.25">
      <c r="A25" s="237"/>
      <c r="B25" s="240"/>
      <c r="C25" s="55" t="s">
        <v>31</v>
      </c>
      <c r="D25" s="48">
        <v>17</v>
      </c>
      <c r="E25" s="48">
        <v>17</v>
      </c>
      <c r="F25" s="49">
        <v>100</v>
      </c>
      <c r="G25" s="48">
        <v>0</v>
      </c>
      <c r="H25" s="48">
        <v>2</v>
      </c>
      <c r="I25" s="48">
        <v>5</v>
      </c>
      <c r="J25" s="48">
        <v>3</v>
      </c>
      <c r="K25" s="48">
        <v>1</v>
      </c>
      <c r="L25" s="48">
        <v>4</v>
      </c>
      <c r="M25" s="48">
        <v>1</v>
      </c>
      <c r="N25" s="48">
        <v>1</v>
      </c>
      <c r="O25" s="48">
        <v>0</v>
      </c>
      <c r="P25" s="48">
        <v>17</v>
      </c>
      <c r="Q25" s="48">
        <v>78</v>
      </c>
      <c r="R25" s="49">
        <v>57.35</v>
      </c>
      <c r="S25" s="52"/>
      <c r="T25" s="53"/>
      <c r="U25" s="52"/>
      <c r="V25" s="52"/>
      <c r="W25" s="52"/>
    </row>
    <row r="26" spans="1:23" s="54" customFormat="1" ht="15.45" customHeight="1" x14ac:dyDescent="0.25">
      <c r="A26" s="237"/>
      <c r="B26" s="240"/>
      <c r="C26" s="56" t="s">
        <v>42</v>
      </c>
      <c r="D26" s="36">
        <v>22</v>
      </c>
      <c r="E26" s="36">
        <v>22</v>
      </c>
      <c r="F26" s="37">
        <v>100</v>
      </c>
      <c r="G26" s="36">
        <v>0</v>
      </c>
      <c r="H26" s="36">
        <v>5</v>
      </c>
      <c r="I26" s="36">
        <v>6</v>
      </c>
      <c r="J26" s="36">
        <v>3</v>
      </c>
      <c r="K26" s="36">
        <v>2</v>
      </c>
      <c r="L26" s="36">
        <v>4</v>
      </c>
      <c r="M26" s="36">
        <v>1</v>
      </c>
      <c r="N26" s="36">
        <v>1</v>
      </c>
      <c r="O26" s="36">
        <v>0</v>
      </c>
      <c r="P26" s="36">
        <v>22</v>
      </c>
      <c r="Q26" s="36">
        <v>109</v>
      </c>
      <c r="R26" s="37">
        <v>61.93</v>
      </c>
      <c r="S26" s="52"/>
      <c r="T26" s="53"/>
      <c r="U26" s="52"/>
      <c r="V26" s="52"/>
      <c r="W26" s="52"/>
    </row>
    <row r="27" spans="1:23" s="54" customFormat="1" ht="15.45" customHeight="1" x14ac:dyDescent="0.25">
      <c r="A27" s="237">
        <v>7</v>
      </c>
      <c r="B27" s="240" t="s">
        <v>199</v>
      </c>
      <c r="C27" s="55" t="s">
        <v>30</v>
      </c>
      <c r="D27" s="48">
        <v>21</v>
      </c>
      <c r="E27" s="48">
        <v>21</v>
      </c>
      <c r="F27" s="49">
        <v>100</v>
      </c>
      <c r="G27" s="48">
        <v>1</v>
      </c>
      <c r="H27" s="48">
        <v>1</v>
      </c>
      <c r="I27" s="48">
        <v>1</v>
      </c>
      <c r="J27" s="48">
        <v>5</v>
      </c>
      <c r="K27" s="48">
        <v>3</v>
      </c>
      <c r="L27" s="48">
        <v>6</v>
      </c>
      <c r="M27" s="48">
        <v>3</v>
      </c>
      <c r="N27" s="48">
        <v>1</v>
      </c>
      <c r="O27" s="48">
        <v>0</v>
      </c>
      <c r="P27" s="48">
        <v>21</v>
      </c>
      <c r="Q27" s="48">
        <v>83</v>
      </c>
      <c r="R27" s="49">
        <v>49.4</v>
      </c>
      <c r="S27" s="52"/>
      <c r="T27" s="53"/>
      <c r="U27" s="52"/>
      <c r="V27" s="52"/>
      <c r="W27" s="52"/>
    </row>
    <row r="28" spans="1:23" s="54" customFormat="1" ht="15.45" customHeight="1" x14ac:dyDescent="0.25">
      <c r="A28" s="237"/>
      <c r="B28" s="240"/>
      <c r="C28" s="55" t="s">
        <v>31</v>
      </c>
      <c r="D28" s="48">
        <v>22</v>
      </c>
      <c r="E28" s="48">
        <v>21</v>
      </c>
      <c r="F28" s="49">
        <v>95.45</v>
      </c>
      <c r="G28" s="48">
        <v>4</v>
      </c>
      <c r="H28" s="48">
        <v>1</v>
      </c>
      <c r="I28" s="48">
        <v>4</v>
      </c>
      <c r="J28" s="48">
        <v>4</v>
      </c>
      <c r="K28" s="48">
        <v>1</v>
      </c>
      <c r="L28" s="48">
        <v>2</v>
      </c>
      <c r="M28" s="48">
        <v>5</v>
      </c>
      <c r="N28" s="48">
        <v>0</v>
      </c>
      <c r="O28" s="48">
        <v>1</v>
      </c>
      <c r="P28" s="48">
        <v>22</v>
      </c>
      <c r="Q28" s="48">
        <v>103</v>
      </c>
      <c r="R28" s="49">
        <v>58.52</v>
      </c>
      <c r="S28" s="52"/>
      <c r="T28" s="53"/>
      <c r="U28" s="52"/>
      <c r="V28" s="52"/>
      <c r="W28" s="52"/>
    </row>
    <row r="29" spans="1:23" s="54" customFormat="1" ht="15.45" customHeight="1" x14ac:dyDescent="0.25">
      <c r="A29" s="237"/>
      <c r="B29" s="240"/>
      <c r="C29" s="56" t="s">
        <v>42</v>
      </c>
      <c r="D29" s="36">
        <v>43</v>
      </c>
      <c r="E29" s="36">
        <v>42</v>
      </c>
      <c r="F29" s="37">
        <v>97.67</v>
      </c>
      <c r="G29" s="36">
        <v>5</v>
      </c>
      <c r="H29" s="36">
        <v>2</v>
      </c>
      <c r="I29" s="36">
        <v>5</v>
      </c>
      <c r="J29" s="36">
        <v>9</v>
      </c>
      <c r="K29" s="36">
        <v>4</v>
      </c>
      <c r="L29" s="36">
        <v>8</v>
      </c>
      <c r="M29" s="36">
        <v>8</v>
      </c>
      <c r="N29" s="36">
        <v>1</v>
      </c>
      <c r="O29" s="36">
        <v>1</v>
      </c>
      <c r="P29" s="36">
        <v>43</v>
      </c>
      <c r="Q29" s="36">
        <v>186</v>
      </c>
      <c r="R29" s="37">
        <v>54.07</v>
      </c>
      <c r="S29" s="52"/>
      <c r="T29" s="53"/>
      <c r="U29" s="52"/>
      <c r="V29" s="52"/>
      <c r="W29" s="52"/>
    </row>
    <row r="30" spans="1:23" s="54" customFormat="1" ht="15.45" customHeight="1" x14ac:dyDescent="0.25">
      <c r="A30" s="237">
        <v>8</v>
      </c>
      <c r="B30" s="240" t="s">
        <v>200</v>
      </c>
      <c r="C30" s="55" t="s">
        <v>30</v>
      </c>
      <c r="D30" s="48">
        <v>21</v>
      </c>
      <c r="E30" s="48">
        <v>21</v>
      </c>
      <c r="F30" s="49">
        <v>100</v>
      </c>
      <c r="G30" s="48">
        <v>0</v>
      </c>
      <c r="H30" s="48">
        <v>2</v>
      </c>
      <c r="I30" s="48">
        <v>1</v>
      </c>
      <c r="J30" s="48">
        <v>2</v>
      </c>
      <c r="K30" s="48">
        <v>2</v>
      </c>
      <c r="L30" s="48">
        <v>4</v>
      </c>
      <c r="M30" s="48">
        <v>6</v>
      </c>
      <c r="N30" s="48">
        <v>4</v>
      </c>
      <c r="O30" s="48">
        <v>0</v>
      </c>
      <c r="P30" s="48">
        <v>21</v>
      </c>
      <c r="Q30" s="48">
        <v>66</v>
      </c>
      <c r="R30" s="49">
        <v>39.29</v>
      </c>
      <c r="S30" s="52"/>
      <c r="T30" s="53"/>
      <c r="U30" s="52"/>
      <c r="V30" s="52"/>
      <c r="W30" s="52"/>
    </row>
    <row r="31" spans="1:23" s="54" customFormat="1" ht="15.45" customHeight="1" x14ac:dyDescent="0.25">
      <c r="A31" s="237"/>
      <c r="B31" s="240"/>
      <c r="C31" s="55" t="s">
        <v>31</v>
      </c>
      <c r="D31" s="48">
        <v>22</v>
      </c>
      <c r="E31" s="48">
        <v>22</v>
      </c>
      <c r="F31" s="49">
        <v>100</v>
      </c>
      <c r="G31" s="48">
        <v>2</v>
      </c>
      <c r="H31" s="48">
        <v>4</v>
      </c>
      <c r="I31" s="48">
        <v>4</v>
      </c>
      <c r="J31" s="48">
        <v>2</v>
      </c>
      <c r="K31" s="48">
        <v>3</v>
      </c>
      <c r="L31" s="48">
        <v>2</v>
      </c>
      <c r="M31" s="48">
        <v>4</v>
      </c>
      <c r="N31" s="48">
        <v>1</v>
      </c>
      <c r="O31" s="48">
        <v>0</v>
      </c>
      <c r="P31" s="48">
        <v>22</v>
      </c>
      <c r="Q31" s="48">
        <v>105</v>
      </c>
      <c r="R31" s="49">
        <v>59.66</v>
      </c>
      <c r="S31" s="52"/>
      <c r="T31" s="53"/>
      <c r="U31" s="52"/>
      <c r="V31" s="52"/>
      <c r="W31" s="52"/>
    </row>
    <row r="32" spans="1:23" s="54" customFormat="1" ht="15.45" customHeight="1" x14ac:dyDescent="0.25">
      <c r="A32" s="237"/>
      <c r="B32" s="240"/>
      <c r="C32" s="56" t="s">
        <v>42</v>
      </c>
      <c r="D32" s="36">
        <v>43</v>
      </c>
      <c r="E32" s="36">
        <v>43</v>
      </c>
      <c r="F32" s="37">
        <v>100</v>
      </c>
      <c r="G32" s="36">
        <v>2</v>
      </c>
      <c r="H32" s="36">
        <v>6</v>
      </c>
      <c r="I32" s="36">
        <v>5</v>
      </c>
      <c r="J32" s="36">
        <v>4</v>
      </c>
      <c r="K32" s="36">
        <v>5</v>
      </c>
      <c r="L32" s="36">
        <v>6</v>
      </c>
      <c r="M32" s="36">
        <v>10</v>
      </c>
      <c r="N32" s="36">
        <v>5</v>
      </c>
      <c r="O32" s="36">
        <v>0</v>
      </c>
      <c r="P32" s="36">
        <v>43</v>
      </c>
      <c r="Q32" s="36">
        <v>171</v>
      </c>
      <c r="R32" s="37">
        <v>49.71</v>
      </c>
      <c r="S32" s="52"/>
      <c r="T32" s="53"/>
      <c r="U32" s="52"/>
      <c r="V32" s="52"/>
      <c r="W32" s="52"/>
    </row>
    <row r="33" spans="1:23" s="54" customFormat="1" ht="15.45" customHeight="1" x14ac:dyDescent="0.25">
      <c r="A33" s="237">
        <v>9</v>
      </c>
      <c r="B33" s="240" t="s">
        <v>201</v>
      </c>
      <c r="C33" s="55" t="s">
        <v>30</v>
      </c>
      <c r="D33" s="48">
        <v>22</v>
      </c>
      <c r="E33" s="48">
        <v>22</v>
      </c>
      <c r="F33" s="49">
        <v>100</v>
      </c>
      <c r="G33" s="48">
        <v>0</v>
      </c>
      <c r="H33" s="48">
        <v>3</v>
      </c>
      <c r="I33" s="48">
        <v>6</v>
      </c>
      <c r="J33" s="48">
        <v>5</v>
      </c>
      <c r="K33" s="48">
        <v>1</v>
      </c>
      <c r="L33" s="48">
        <v>5</v>
      </c>
      <c r="M33" s="48">
        <v>2</v>
      </c>
      <c r="N33" s="48">
        <v>0</v>
      </c>
      <c r="O33" s="48">
        <v>0</v>
      </c>
      <c r="P33" s="48">
        <v>22</v>
      </c>
      <c r="Q33" s="48">
        <v>105</v>
      </c>
      <c r="R33" s="49">
        <v>59.66</v>
      </c>
      <c r="S33" s="52"/>
      <c r="T33" s="53"/>
      <c r="U33" s="52"/>
      <c r="V33" s="52"/>
      <c r="W33" s="52"/>
    </row>
    <row r="34" spans="1:23" s="54" customFormat="1" ht="15.45" customHeight="1" x14ac:dyDescent="0.25">
      <c r="A34" s="237"/>
      <c r="B34" s="240"/>
      <c r="C34" s="55" t="s">
        <v>31</v>
      </c>
      <c r="D34" s="48">
        <v>25</v>
      </c>
      <c r="E34" s="48">
        <v>25</v>
      </c>
      <c r="F34" s="49">
        <v>100</v>
      </c>
      <c r="G34" s="48">
        <v>5</v>
      </c>
      <c r="H34" s="48">
        <v>9</v>
      </c>
      <c r="I34" s="48">
        <v>2</v>
      </c>
      <c r="J34" s="48">
        <v>4</v>
      </c>
      <c r="K34" s="48">
        <v>3</v>
      </c>
      <c r="L34" s="48">
        <v>1</v>
      </c>
      <c r="M34" s="48">
        <v>1</v>
      </c>
      <c r="N34" s="48">
        <v>0</v>
      </c>
      <c r="O34" s="48">
        <v>0</v>
      </c>
      <c r="P34" s="48">
        <v>25</v>
      </c>
      <c r="Q34" s="48">
        <v>152</v>
      </c>
      <c r="R34" s="49">
        <v>76</v>
      </c>
      <c r="S34" s="52"/>
      <c r="T34" s="53"/>
      <c r="U34" s="52"/>
      <c r="V34" s="52"/>
      <c r="W34" s="52"/>
    </row>
    <row r="35" spans="1:23" s="54" customFormat="1" ht="15.45" customHeight="1" x14ac:dyDescent="0.25">
      <c r="A35" s="237"/>
      <c r="B35" s="240"/>
      <c r="C35" s="56" t="s">
        <v>42</v>
      </c>
      <c r="D35" s="36">
        <v>47</v>
      </c>
      <c r="E35" s="36">
        <v>47</v>
      </c>
      <c r="F35" s="37">
        <v>100</v>
      </c>
      <c r="G35" s="36">
        <v>5</v>
      </c>
      <c r="H35" s="36">
        <v>12</v>
      </c>
      <c r="I35" s="36">
        <v>8</v>
      </c>
      <c r="J35" s="36">
        <v>9</v>
      </c>
      <c r="K35" s="36">
        <v>4</v>
      </c>
      <c r="L35" s="36">
        <v>6</v>
      </c>
      <c r="M35" s="36">
        <v>3</v>
      </c>
      <c r="N35" s="36">
        <v>0</v>
      </c>
      <c r="O35" s="36">
        <v>0</v>
      </c>
      <c r="P35" s="36">
        <v>47</v>
      </c>
      <c r="Q35" s="36">
        <v>257</v>
      </c>
      <c r="R35" s="37">
        <v>68.349999999999994</v>
      </c>
      <c r="S35" s="52"/>
      <c r="T35" s="53"/>
      <c r="U35" s="52"/>
      <c r="V35" s="52"/>
      <c r="W35" s="52"/>
    </row>
    <row r="36" spans="1:23" s="54" customFormat="1" ht="15.45" customHeight="1" x14ac:dyDescent="0.25">
      <c r="A36" s="237">
        <v>10</v>
      </c>
      <c r="B36" s="240" t="s">
        <v>202</v>
      </c>
      <c r="C36" s="55" t="s">
        <v>30</v>
      </c>
      <c r="D36" s="48">
        <v>16</v>
      </c>
      <c r="E36" s="48">
        <v>16</v>
      </c>
      <c r="F36" s="49">
        <v>100</v>
      </c>
      <c r="G36" s="48">
        <v>1</v>
      </c>
      <c r="H36" s="48">
        <v>2</v>
      </c>
      <c r="I36" s="48">
        <v>1</v>
      </c>
      <c r="J36" s="48">
        <v>2</v>
      </c>
      <c r="K36" s="48">
        <v>4</v>
      </c>
      <c r="L36" s="48">
        <v>3</v>
      </c>
      <c r="M36" s="48">
        <v>3</v>
      </c>
      <c r="N36" s="48">
        <v>0</v>
      </c>
      <c r="O36" s="48">
        <v>0</v>
      </c>
      <c r="P36" s="48">
        <v>16</v>
      </c>
      <c r="Q36" s="48">
        <v>69</v>
      </c>
      <c r="R36" s="49">
        <v>53.91</v>
      </c>
      <c r="S36" s="52"/>
      <c r="T36" s="53"/>
      <c r="U36" s="52"/>
      <c r="V36" s="52"/>
      <c r="W36" s="52"/>
    </row>
    <row r="37" spans="1:23" s="54" customFormat="1" ht="15.45" customHeight="1" x14ac:dyDescent="0.25">
      <c r="A37" s="237"/>
      <c r="B37" s="240"/>
      <c r="C37" s="55" t="s">
        <v>31</v>
      </c>
      <c r="D37" s="48">
        <v>26</v>
      </c>
      <c r="E37" s="48">
        <v>26</v>
      </c>
      <c r="F37" s="49">
        <v>100</v>
      </c>
      <c r="G37" s="48">
        <v>7</v>
      </c>
      <c r="H37" s="48">
        <v>8</v>
      </c>
      <c r="I37" s="48">
        <v>3</v>
      </c>
      <c r="J37" s="48">
        <v>3</v>
      </c>
      <c r="K37" s="48">
        <v>1</v>
      </c>
      <c r="L37" s="48">
        <v>4</v>
      </c>
      <c r="M37" s="48">
        <v>0</v>
      </c>
      <c r="N37" s="48">
        <v>0</v>
      </c>
      <c r="O37" s="48">
        <v>0</v>
      </c>
      <c r="P37" s="48">
        <v>26</v>
      </c>
      <c r="Q37" s="48">
        <v>161</v>
      </c>
      <c r="R37" s="49">
        <v>77.400000000000006</v>
      </c>
      <c r="S37" s="52"/>
      <c r="T37" s="53"/>
      <c r="U37" s="52"/>
      <c r="V37" s="52"/>
      <c r="W37" s="52"/>
    </row>
    <row r="38" spans="1:23" s="54" customFormat="1" ht="15.45" customHeight="1" x14ac:dyDescent="0.25">
      <c r="A38" s="237"/>
      <c r="B38" s="240"/>
      <c r="C38" s="56" t="s">
        <v>42</v>
      </c>
      <c r="D38" s="36">
        <v>42</v>
      </c>
      <c r="E38" s="36">
        <v>42</v>
      </c>
      <c r="F38" s="37">
        <v>100</v>
      </c>
      <c r="G38" s="36">
        <v>8</v>
      </c>
      <c r="H38" s="36">
        <v>10</v>
      </c>
      <c r="I38" s="36">
        <v>4</v>
      </c>
      <c r="J38" s="36">
        <v>5</v>
      </c>
      <c r="K38" s="36">
        <v>5</v>
      </c>
      <c r="L38" s="36">
        <v>7</v>
      </c>
      <c r="M38" s="36">
        <v>3</v>
      </c>
      <c r="N38" s="36">
        <v>0</v>
      </c>
      <c r="O38" s="36">
        <v>0</v>
      </c>
      <c r="P38" s="36">
        <v>42</v>
      </c>
      <c r="Q38" s="36">
        <v>230</v>
      </c>
      <c r="R38" s="37">
        <v>68.45</v>
      </c>
      <c r="S38" s="52"/>
      <c r="T38" s="53"/>
      <c r="U38" s="52"/>
      <c r="V38" s="52"/>
      <c r="W38" s="52"/>
    </row>
    <row r="39" spans="1:23" s="54" customFormat="1" ht="15.45" customHeight="1" x14ac:dyDescent="0.25">
      <c r="A39" s="237">
        <v>11</v>
      </c>
      <c r="B39" s="240" t="s">
        <v>203</v>
      </c>
      <c r="C39" s="55" t="s">
        <v>30</v>
      </c>
      <c r="D39" s="48">
        <v>16</v>
      </c>
      <c r="E39" s="48">
        <v>16</v>
      </c>
      <c r="F39" s="49">
        <v>100</v>
      </c>
      <c r="G39" s="48">
        <v>1</v>
      </c>
      <c r="H39" s="48">
        <v>2</v>
      </c>
      <c r="I39" s="48">
        <v>1</v>
      </c>
      <c r="J39" s="48">
        <v>2</v>
      </c>
      <c r="K39" s="48">
        <v>3</v>
      </c>
      <c r="L39" s="48">
        <v>3</v>
      </c>
      <c r="M39" s="48">
        <v>4</v>
      </c>
      <c r="N39" s="48">
        <v>0</v>
      </c>
      <c r="O39" s="48">
        <v>0</v>
      </c>
      <c r="P39" s="48">
        <v>16</v>
      </c>
      <c r="Q39" s="48">
        <v>67</v>
      </c>
      <c r="R39" s="49">
        <v>52.34</v>
      </c>
      <c r="S39" s="52"/>
      <c r="T39" s="53"/>
      <c r="U39" s="52"/>
      <c r="V39" s="52"/>
      <c r="W39" s="52"/>
    </row>
    <row r="40" spans="1:23" s="54" customFormat="1" ht="15.45" customHeight="1" x14ac:dyDescent="0.25">
      <c r="A40" s="237"/>
      <c r="B40" s="240"/>
      <c r="C40" s="55" t="s">
        <v>31</v>
      </c>
      <c r="D40" s="48">
        <v>26</v>
      </c>
      <c r="E40" s="48">
        <v>26</v>
      </c>
      <c r="F40" s="49">
        <v>100</v>
      </c>
      <c r="G40" s="48">
        <v>5</v>
      </c>
      <c r="H40" s="48">
        <v>8</v>
      </c>
      <c r="I40" s="48">
        <v>5</v>
      </c>
      <c r="J40" s="48">
        <v>2</v>
      </c>
      <c r="K40" s="48">
        <v>0</v>
      </c>
      <c r="L40" s="48">
        <v>5</v>
      </c>
      <c r="M40" s="48">
        <v>1</v>
      </c>
      <c r="N40" s="48">
        <v>0</v>
      </c>
      <c r="O40" s="48">
        <v>0</v>
      </c>
      <c r="P40" s="48">
        <v>26</v>
      </c>
      <c r="Q40" s="48">
        <v>153</v>
      </c>
      <c r="R40" s="49">
        <v>73.56</v>
      </c>
      <c r="S40" s="52"/>
      <c r="T40" s="53"/>
      <c r="U40" s="52"/>
      <c r="V40" s="52"/>
      <c r="W40" s="52"/>
    </row>
    <row r="41" spans="1:23" s="54" customFormat="1" ht="15.45" customHeight="1" x14ac:dyDescent="0.25">
      <c r="A41" s="237"/>
      <c r="B41" s="240"/>
      <c r="C41" s="56" t="s">
        <v>42</v>
      </c>
      <c r="D41" s="36">
        <v>42</v>
      </c>
      <c r="E41" s="36">
        <v>42</v>
      </c>
      <c r="F41" s="37">
        <v>100</v>
      </c>
      <c r="G41" s="36">
        <v>6</v>
      </c>
      <c r="H41" s="36">
        <v>10</v>
      </c>
      <c r="I41" s="36">
        <v>6</v>
      </c>
      <c r="J41" s="36">
        <v>4</v>
      </c>
      <c r="K41" s="36">
        <v>3</v>
      </c>
      <c r="L41" s="36">
        <v>8</v>
      </c>
      <c r="M41" s="36">
        <v>5</v>
      </c>
      <c r="N41" s="36">
        <v>0</v>
      </c>
      <c r="O41" s="36">
        <v>0</v>
      </c>
      <c r="P41" s="36">
        <v>42</v>
      </c>
      <c r="Q41" s="36">
        <v>220</v>
      </c>
      <c r="R41" s="37">
        <v>65.48</v>
      </c>
      <c r="S41" s="52"/>
      <c r="T41" s="53"/>
      <c r="U41" s="52"/>
      <c r="V41" s="52"/>
      <c r="W41" s="52"/>
    </row>
    <row r="42" spans="1:23" s="54" customFormat="1" ht="15.45" customHeight="1" x14ac:dyDescent="0.25">
      <c r="A42" s="237">
        <v>12</v>
      </c>
      <c r="B42" s="240" t="s">
        <v>204</v>
      </c>
      <c r="C42" s="55" t="s">
        <v>30</v>
      </c>
      <c r="D42" s="48">
        <v>14</v>
      </c>
      <c r="E42" s="48">
        <v>14</v>
      </c>
      <c r="F42" s="49">
        <v>100</v>
      </c>
      <c r="G42" s="48">
        <v>0</v>
      </c>
      <c r="H42" s="48">
        <v>0</v>
      </c>
      <c r="I42" s="48">
        <v>2</v>
      </c>
      <c r="J42" s="48">
        <v>2</v>
      </c>
      <c r="K42" s="48">
        <v>1</v>
      </c>
      <c r="L42" s="48">
        <v>1</v>
      </c>
      <c r="M42" s="48">
        <v>4</v>
      </c>
      <c r="N42" s="48">
        <v>4</v>
      </c>
      <c r="O42" s="48">
        <v>0</v>
      </c>
      <c r="P42" s="48">
        <v>14</v>
      </c>
      <c r="Q42" s="48">
        <v>41</v>
      </c>
      <c r="R42" s="49">
        <v>36.61</v>
      </c>
      <c r="S42" s="52"/>
      <c r="T42" s="53"/>
      <c r="U42" s="52"/>
      <c r="V42" s="52"/>
      <c r="W42" s="52"/>
    </row>
    <row r="43" spans="1:23" s="54" customFormat="1" ht="15.45" customHeight="1" x14ac:dyDescent="0.25">
      <c r="A43" s="237"/>
      <c r="B43" s="240"/>
      <c r="C43" s="55" t="s">
        <v>31</v>
      </c>
      <c r="D43" s="48">
        <v>11</v>
      </c>
      <c r="E43" s="48">
        <v>11</v>
      </c>
      <c r="F43" s="49">
        <v>100</v>
      </c>
      <c r="G43" s="48">
        <v>0</v>
      </c>
      <c r="H43" s="48">
        <v>3</v>
      </c>
      <c r="I43" s="48">
        <v>0</v>
      </c>
      <c r="J43" s="48">
        <v>1</v>
      </c>
      <c r="K43" s="48">
        <v>2</v>
      </c>
      <c r="L43" s="48">
        <v>2</v>
      </c>
      <c r="M43" s="48">
        <v>2</v>
      </c>
      <c r="N43" s="48">
        <v>1</v>
      </c>
      <c r="O43" s="48">
        <v>0</v>
      </c>
      <c r="P43" s="48">
        <v>11</v>
      </c>
      <c r="Q43" s="48">
        <v>45</v>
      </c>
      <c r="R43" s="49">
        <v>51.14</v>
      </c>
      <c r="S43" s="52"/>
      <c r="T43" s="53"/>
      <c r="U43" s="52"/>
      <c r="V43" s="52"/>
      <c r="W43" s="52"/>
    </row>
    <row r="44" spans="1:23" s="54" customFormat="1" ht="15.45" customHeight="1" x14ac:dyDescent="0.25">
      <c r="A44" s="237"/>
      <c r="B44" s="240"/>
      <c r="C44" s="56" t="s">
        <v>42</v>
      </c>
      <c r="D44" s="36">
        <v>25</v>
      </c>
      <c r="E44" s="36">
        <v>25</v>
      </c>
      <c r="F44" s="37">
        <v>100</v>
      </c>
      <c r="G44" s="36">
        <v>0</v>
      </c>
      <c r="H44" s="36">
        <v>3</v>
      </c>
      <c r="I44" s="36">
        <v>2</v>
      </c>
      <c r="J44" s="36">
        <v>3</v>
      </c>
      <c r="K44" s="36">
        <v>3</v>
      </c>
      <c r="L44" s="36">
        <v>3</v>
      </c>
      <c r="M44" s="36">
        <v>6</v>
      </c>
      <c r="N44" s="36">
        <v>5</v>
      </c>
      <c r="O44" s="36">
        <v>0</v>
      </c>
      <c r="P44" s="36">
        <v>25</v>
      </c>
      <c r="Q44" s="36">
        <v>86</v>
      </c>
      <c r="R44" s="37">
        <v>43</v>
      </c>
      <c r="S44" s="52"/>
      <c r="T44" s="53"/>
      <c r="U44" s="52"/>
      <c r="V44" s="52"/>
      <c r="W44" s="52"/>
    </row>
    <row r="45" spans="1:23" s="54" customFormat="1" ht="15.45" customHeight="1" x14ac:dyDescent="0.25">
      <c r="A45" s="237">
        <v>13</v>
      </c>
      <c r="B45" s="240" t="s">
        <v>205</v>
      </c>
      <c r="C45" s="55" t="s">
        <v>30</v>
      </c>
      <c r="D45" s="48">
        <v>15</v>
      </c>
      <c r="E45" s="48">
        <v>15</v>
      </c>
      <c r="F45" s="49">
        <v>100</v>
      </c>
      <c r="G45" s="48">
        <v>1</v>
      </c>
      <c r="H45" s="48">
        <v>0</v>
      </c>
      <c r="I45" s="48">
        <v>1</v>
      </c>
      <c r="J45" s="48">
        <v>2</v>
      </c>
      <c r="K45" s="48">
        <v>2</v>
      </c>
      <c r="L45" s="48">
        <v>3</v>
      </c>
      <c r="M45" s="48">
        <v>4</v>
      </c>
      <c r="N45" s="48">
        <v>2</v>
      </c>
      <c r="O45" s="48">
        <v>0</v>
      </c>
      <c r="P45" s="48">
        <v>15</v>
      </c>
      <c r="Q45" s="48">
        <v>51</v>
      </c>
      <c r="R45" s="49">
        <v>42.5</v>
      </c>
      <c r="S45" s="52"/>
      <c r="T45" s="53"/>
      <c r="U45" s="52"/>
      <c r="V45" s="52"/>
      <c r="W45" s="52"/>
    </row>
    <row r="46" spans="1:23" s="54" customFormat="1" ht="15.45" customHeight="1" x14ac:dyDescent="0.25">
      <c r="A46" s="237"/>
      <c r="B46" s="240"/>
      <c r="C46" s="55" t="s">
        <v>31</v>
      </c>
      <c r="D46" s="48">
        <v>23</v>
      </c>
      <c r="E46" s="48">
        <v>23</v>
      </c>
      <c r="F46" s="49">
        <v>100</v>
      </c>
      <c r="G46" s="48">
        <v>6</v>
      </c>
      <c r="H46" s="48">
        <v>5</v>
      </c>
      <c r="I46" s="48">
        <v>0</v>
      </c>
      <c r="J46" s="48">
        <v>5</v>
      </c>
      <c r="K46" s="48">
        <v>2</v>
      </c>
      <c r="L46" s="48">
        <v>2</v>
      </c>
      <c r="M46" s="48">
        <v>2</v>
      </c>
      <c r="N46" s="48">
        <v>1</v>
      </c>
      <c r="O46" s="48">
        <v>0</v>
      </c>
      <c r="P46" s="48">
        <v>23</v>
      </c>
      <c r="Q46" s="48">
        <v>127</v>
      </c>
      <c r="R46" s="49">
        <v>69.02</v>
      </c>
      <c r="S46" s="52"/>
      <c r="T46" s="53"/>
      <c r="U46" s="52"/>
      <c r="V46" s="52"/>
      <c r="W46" s="52"/>
    </row>
    <row r="47" spans="1:23" s="54" customFormat="1" ht="15.45" customHeight="1" x14ac:dyDescent="0.25">
      <c r="A47" s="237"/>
      <c r="B47" s="240"/>
      <c r="C47" s="56" t="s">
        <v>42</v>
      </c>
      <c r="D47" s="36">
        <v>38</v>
      </c>
      <c r="E47" s="36">
        <v>38</v>
      </c>
      <c r="F47" s="37">
        <v>100</v>
      </c>
      <c r="G47" s="36">
        <v>7</v>
      </c>
      <c r="H47" s="36">
        <v>5</v>
      </c>
      <c r="I47" s="36">
        <v>1</v>
      </c>
      <c r="J47" s="36">
        <v>7</v>
      </c>
      <c r="K47" s="36">
        <v>4</v>
      </c>
      <c r="L47" s="36">
        <v>5</v>
      </c>
      <c r="M47" s="36">
        <v>6</v>
      </c>
      <c r="N47" s="36">
        <v>3</v>
      </c>
      <c r="O47" s="36">
        <v>0</v>
      </c>
      <c r="P47" s="36">
        <v>38</v>
      </c>
      <c r="Q47" s="36">
        <v>178</v>
      </c>
      <c r="R47" s="37">
        <v>58.55</v>
      </c>
      <c r="S47" s="52"/>
      <c r="T47" s="53"/>
      <c r="U47" s="52"/>
      <c r="V47" s="52"/>
      <c r="W47" s="52"/>
    </row>
    <row r="48" spans="1:23" s="54" customFormat="1" ht="15.45" customHeight="1" x14ac:dyDescent="0.25">
      <c r="A48" s="237">
        <v>14</v>
      </c>
      <c r="B48" s="240" t="s">
        <v>206</v>
      </c>
      <c r="C48" s="55" t="s">
        <v>30</v>
      </c>
      <c r="D48" s="48">
        <v>13</v>
      </c>
      <c r="E48" s="48">
        <v>13</v>
      </c>
      <c r="F48" s="49">
        <v>100</v>
      </c>
      <c r="G48" s="48">
        <v>2</v>
      </c>
      <c r="H48" s="48">
        <v>4</v>
      </c>
      <c r="I48" s="48">
        <v>0</v>
      </c>
      <c r="J48" s="48">
        <v>3</v>
      </c>
      <c r="K48" s="48">
        <v>2</v>
      </c>
      <c r="L48" s="48">
        <v>2</v>
      </c>
      <c r="M48" s="48">
        <v>0</v>
      </c>
      <c r="N48" s="48">
        <v>0</v>
      </c>
      <c r="O48" s="48">
        <v>0</v>
      </c>
      <c r="P48" s="48">
        <v>13</v>
      </c>
      <c r="Q48" s="48">
        <v>73</v>
      </c>
      <c r="R48" s="49">
        <v>70.19</v>
      </c>
      <c r="S48" s="52"/>
      <c r="T48" s="53"/>
      <c r="U48" s="52"/>
      <c r="V48" s="52"/>
      <c r="W48" s="52"/>
    </row>
    <row r="49" spans="1:23" s="54" customFormat="1" ht="15.45" customHeight="1" x14ac:dyDescent="0.25">
      <c r="A49" s="237"/>
      <c r="B49" s="240"/>
      <c r="C49" s="55" t="s">
        <v>31</v>
      </c>
      <c r="D49" s="48">
        <v>19</v>
      </c>
      <c r="E49" s="48">
        <v>19</v>
      </c>
      <c r="F49" s="49">
        <v>100</v>
      </c>
      <c r="G49" s="48">
        <v>7</v>
      </c>
      <c r="H49" s="48">
        <v>5</v>
      </c>
      <c r="I49" s="48">
        <v>2</v>
      </c>
      <c r="J49" s="48">
        <v>5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19</v>
      </c>
      <c r="Q49" s="48">
        <v>128</v>
      </c>
      <c r="R49" s="49">
        <v>84.21</v>
      </c>
      <c r="S49" s="52"/>
      <c r="T49" s="53"/>
      <c r="U49" s="52"/>
      <c r="V49" s="52"/>
      <c r="W49" s="52"/>
    </row>
    <row r="50" spans="1:23" s="54" customFormat="1" ht="15.45" customHeight="1" x14ac:dyDescent="0.25">
      <c r="A50" s="237"/>
      <c r="B50" s="240"/>
      <c r="C50" s="56" t="s">
        <v>42</v>
      </c>
      <c r="D50" s="36">
        <v>32</v>
      </c>
      <c r="E50" s="36">
        <v>32</v>
      </c>
      <c r="F50" s="37">
        <v>100</v>
      </c>
      <c r="G50" s="36">
        <v>9</v>
      </c>
      <c r="H50" s="36">
        <v>9</v>
      </c>
      <c r="I50" s="36">
        <v>2</v>
      </c>
      <c r="J50" s="36">
        <v>8</v>
      </c>
      <c r="K50" s="36">
        <v>2</v>
      </c>
      <c r="L50" s="36">
        <v>2</v>
      </c>
      <c r="M50" s="36">
        <v>0</v>
      </c>
      <c r="N50" s="36">
        <v>0</v>
      </c>
      <c r="O50" s="36">
        <v>0</v>
      </c>
      <c r="P50" s="36">
        <v>32</v>
      </c>
      <c r="Q50" s="36">
        <v>201</v>
      </c>
      <c r="R50" s="37">
        <v>78.52</v>
      </c>
      <c r="S50" s="52"/>
      <c r="T50" s="53"/>
      <c r="U50" s="52"/>
      <c r="V50" s="52"/>
      <c r="W50" s="52"/>
    </row>
    <row r="51" spans="1:23" s="54" customFormat="1" ht="15.45" customHeight="1" x14ac:dyDescent="0.25">
      <c r="A51" s="237">
        <v>15</v>
      </c>
      <c r="B51" s="240" t="s">
        <v>207</v>
      </c>
      <c r="C51" s="55" t="s">
        <v>30</v>
      </c>
      <c r="D51" s="48">
        <v>54</v>
      </c>
      <c r="E51" s="48">
        <v>54</v>
      </c>
      <c r="F51" s="49">
        <v>100</v>
      </c>
      <c r="G51" s="48">
        <v>0</v>
      </c>
      <c r="H51" s="48">
        <v>1</v>
      </c>
      <c r="I51" s="48">
        <v>3</v>
      </c>
      <c r="J51" s="48">
        <v>2</v>
      </c>
      <c r="K51" s="48">
        <v>5</v>
      </c>
      <c r="L51" s="48">
        <v>7</v>
      </c>
      <c r="M51" s="48">
        <v>10</v>
      </c>
      <c r="N51" s="48">
        <v>26</v>
      </c>
      <c r="O51" s="48">
        <v>0</v>
      </c>
      <c r="P51" s="48">
        <v>54</v>
      </c>
      <c r="Q51" s="48">
        <v>122</v>
      </c>
      <c r="R51" s="49">
        <v>28.24</v>
      </c>
      <c r="S51" s="52"/>
      <c r="T51" s="53"/>
      <c r="U51" s="52"/>
      <c r="V51" s="52"/>
      <c r="W51" s="52"/>
    </row>
    <row r="52" spans="1:23" s="54" customFormat="1" ht="15.45" customHeight="1" x14ac:dyDescent="0.25">
      <c r="A52" s="237"/>
      <c r="B52" s="240"/>
      <c r="C52" s="55" t="s">
        <v>31</v>
      </c>
      <c r="D52" s="48">
        <v>66</v>
      </c>
      <c r="E52" s="48">
        <v>66</v>
      </c>
      <c r="F52" s="49">
        <v>100</v>
      </c>
      <c r="G52" s="48">
        <v>0</v>
      </c>
      <c r="H52" s="48">
        <v>6</v>
      </c>
      <c r="I52" s="48">
        <v>7</v>
      </c>
      <c r="J52" s="48">
        <v>10</v>
      </c>
      <c r="K52" s="48">
        <v>9</v>
      </c>
      <c r="L52" s="48">
        <v>15</v>
      </c>
      <c r="M52" s="48">
        <v>15</v>
      </c>
      <c r="N52" s="48">
        <v>4</v>
      </c>
      <c r="O52" s="48">
        <v>0</v>
      </c>
      <c r="P52" s="48">
        <v>66</v>
      </c>
      <c r="Q52" s="48">
        <v>249</v>
      </c>
      <c r="R52" s="49">
        <v>47.16</v>
      </c>
      <c r="S52" s="52"/>
      <c r="T52" s="53"/>
      <c r="U52" s="52"/>
      <c r="V52" s="52"/>
      <c r="W52" s="52"/>
    </row>
    <row r="53" spans="1:23" s="54" customFormat="1" ht="15.45" customHeight="1" x14ac:dyDescent="0.25">
      <c r="A53" s="237"/>
      <c r="B53" s="240"/>
      <c r="C53" s="56" t="s">
        <v>42</v>
      </c>
      <c r="D53" s="36">
        <v>120</v>
      </c>
      <c r="E53" s="36">
        <v>120</v>
      </c>
      <c r="F53" s="37">
        <v>100</v>
      </c>
      <c r="G53" s="36">
        <v>0</v>
      </c>
      <c r="H53" s="36">
        <v>7</v>
      </c>
      <c r="I53" s="36">
        <v>10</v>
      </c>
      <c r="J53" s="36">
        <v>12</v>
      </c>
      <c r="K53" s="36">
        <v>14</v>
      </c>
      <c r="L53" s="36">
        <v>22</v>
      </c>
      <c r="M53" s="36">
        <v>25</v>
      </c>
      <c r="N53" s="36">
        <v>30</v>
      </c>
      <c r="O53" s="36">
        <v>0</v>
      </c>
      <c r="P53" s="36">
        <v>120</v>
      </c>
      <c r="Q53" s="36">
        <v>371</v>
      </c>
      <c r="R53" s="37">
        <v>38.65</v>
      </c>
      <c r="S53" s="52"/>
      <c r="T53" s="53"/>
      <c r="U53" s="52"/>
      <c r="V53" s="52"/>
      <c r="W53" s="52"/>
    </row>
    <row r="54" spans="1:23" s="54" customFormat="1" ht="15.45" customHeight="1" x14ac:dyDescent="0.25">
      <c r="A54" s="241" t="s">
        <v>153</v>
      </c>
      <c r="B54" s="241"/>
      <c r="C54" s="150" t="s">
        <v>30</v>
      </c>
      <c r="D54" s="151">
        <f>IFERROR(SUMIF($C$9:$C$53,$C$54,D9:D53),"")</f>
        <v>408</v>
      </c>
      <c r="E54" s="151">
        <f>IFERROR(SUMIF($C$9:$C$53,$C$54,E9:E53),"")</f>
        <v>408</v>
      </c>
      <c r="F54" s="152">
        <f>IFERROR(IFERROR(IF(D54&gt;0,ROUND((E54/D54)*100,2),0),""),"")</f>
        <v>100</v>
      </c>
      <c r="G54" s="151">
        <f>IFERROR(SUMIF($C$9:$C$53,$C$54,G9:G53),"")</f>
        <v>27</v>
      </c>
      <c r="H54" s="151">
        <f>IFERROR(SUMIF($C$9:$C$53,$C$54,H9:H53),"")</f>
        <v>47</v>
      </c>
      <c r="I54" s="151">
        <f>IFERROR(SUMIF($C$9:$C$53,$C$54,I9:I53),"")</f>
        <v>47</v>
      </c>
      <c r="J54" s="151">
        <f>IFERROR(SUMIF($C$9:$C$53,$C$54,J9:J53),"")</f>
        <v>54</v>
      </c>
      <c r="K54" s="151">
        <f>IFERROR(SUMIF($C$9:$C$53,$C$54,K9:K53),"")</f>
        <v>46</v>
      </c>
      <c r="L54" s="151">
        <f>IFERROR(SUMIF($C$9:$C$53,$C$54,L9:L53),"")</f>
        <v>62</v>
      </c>
      <c r="M54" s="151">
        <f>IFERROR(SUMIF($C$9:$C$53,$C$54,M9:M53),"")</f>
        <v>69</v>
      </c>
      <c r="N54" s="151">
        <f>IFERROR(SUMIF($C$9:$C$53,$C$54,N9:N53),"")</f>
        <v>56</v>
      </c>
      <c r="O54" s="151">
        <f>IFERROR(SUMIF($C$9:$C$53,$C$54,O9:O53),"")</f>
        <v>0</v>
      </c>
      <c r="P54" s="151">
        <f>IFERROR(SUMIF($C$9:$C$53,$C$54,P9:P53),"")</f>
        <v>408</v>
      </c>
      <c r="Q54" s="151">
        <f>IFERROR(SUMIF($C$9:$C$53,$C$54,Q9:Q53),"")</f>
        <v>1661</v>
      </c>
      <c r="R54" s="152">
        <f>IFERROR(IF(D54&gt;0,ROUND((Q54/D54)*12.5,2),0),"")</f>
        <v>50.89</v>
      </c>
      <c r="S54" s="52"/>
      <c r="T54" s="239" t="str">
        <f>IFERROR(IF(R56&lt;&gt;'12 A'!P12,"NOTE: This PI is by considering all subjects of the Vidyalaya.  If there are more than 5 subjects appeared by any student, PI in this Proforma will not be tallying with PI in Proforma 12 A where only 5 best academic subjects per student were considered.",""),"")</f>
        <v>NOTE: This PI is by considering all subjects of the Vidyalaya.  If there are more than 5 subjects appeared by any student, PI in this Proforma will not be tallying with PI in Proforma 12 A where only 5 best academic subjects per student were considered.</v>
      </c>
      <c r="U54" s="239"/>
      <c r="V54" s="239"/>
      <c r="W54" s="239"/>
    </row>
    <row r="55" spans="1:23" s="54" customFormat="1" ht="15.45" customHeight="1" x14ac:dyDescent="0.25">
      <c r="A55" s="241"/>
      <c r="B55" s="241"/>
      <c r="C55" s="150" t="s">
        <v>31</v>
      </c>
      <c r="D55" s="151">
        <f>IFERROR(SUMIF($C$9:$C$53,$C$55,D9:D53),"")</f>
        <v>515</v>
      </c>
      <c r="E55" s="151">
        <f>IFERROR(SUMIF($C$9:$C$53,$C$55,E9:E53),"")</f>
        <v>514</v>
      </c>
      <c r="F55" s="152">
        <f>IFERROR(IF(D55&gt;0,ROUND((E55/D55)*100,2),0),"")</f>
        <v>99.81</v>
      </c>
      <c r="G55" s="151">
        <f>IFERROR(SUMIF($C$9:$C$53,$C$55,G9:G53),"")</f>
        <v>67</v>
      </c>
      <c r="H55" s="151">
        <f>IFERROR(SUMIF($C$9:$C$53,$C$55,H9:H53),"")</f>
        <v>92</v>
      </c>
      <c r="I55" s="151">
        <f>IFERROR(SUMIF($C$9:$C$53,$C$55,I9:I53),"")</f>
        <v>89</v>
      </c>
      <c r="J55" s="151">
        <f>IFERROR(SUMIF($C$9:$C$53,$C$55,J9:J53),"")</f>
        <v>90</v>
      </c>
      <c r="K55" s="151">
        <f>IFERROR(SUMIF($C$9:$C$53,$C$55,K9:K53),"")</f>
        <v>56</v>
      </c>
      <c r="L55" s="151">
        <f>IFERROR(SUMIF($C$9:$C$53,$C$55,L9:L53),"")</f>
        <v>58</v>
      </c>
      <c r="M55" s="151">
        <f>IFERROR(SUMIF($C$9:$C$53,$C$55,M9:M53),"")</f>
        <v>46</v>
      </c>
      <c r="N55" s="151">
        <f>IFERROR(SUMIF($C$9:$C$53,$C$55,N9:N53),"")</f>
        <v>16</v>
      </c>
      <c r="O55" s="151">
        <f>IFERROR(SUMIF($C$9:$C$53,$C$55,O9:O53),"")</f>
        <v>1</v>
      </c>
      <c r="P55" s="151">
        <f>IFERROR(SUMIF($C$9:$C$53,$C$55,P9:P53),"")</f>
        <v>515</v>
      </c>
      <c r="Q55" s="151">
        <f>IFERROR(SUMIF($C$9:$C$53,$C$55,Q9:Q53),"")</f>
        <v>2670</v>
      </c>
      <c r="R55" s="152">
        <f>IFERROR(IF(D55&gt;0,ROUND((Q55/D55)*12.5,2),0),"")</f>
        <v>64.81</v>
      </c>
      <c r="S55" s="52"/>
      <c r="T55" s="239"/>
      <c r="U55" s="239"/>
      <c r="V55" s="239"/>
      <c r="W55" s="239"/>
    </row>
    <row r="56" spans="1:23" s="54" customFormat="1" ht="15.45" customHeight="1" x14ac:dyDescent="0.25">
      <c r="A56" s="241"/>
      <c r="B56" s="241"/>
      <c r="C56" s="150" t="s">
        <v>42</v>
      </c>
      <c r="D56" s="151">
        <f>IFERROR(SUMIF($C$9:$C$53,$C$56,D9:D53),"")</f>
        <v>923</v>
      </c>
      <c r="E56" s="151">
        <f>IFERROR(SUMIF($C$9:$C$53,$C$56,E9:E53),"")</f>
        <v>922</v>
      </c>
      <c r="F56" s="152">
        <f>IFERROR(IF(D56&gt;0,ROUND((E56/D56)*100,2),0),"")</f>
        <v>99.89</v>
      </c>
      <c r="G56" s="151">
        <f>IFERROR(SUMIF($C$9:$C$53,$C$56,G9:G53),"")</f>
        <v>94</v>
      </c>
      <c r="H56" s="151">
        <f>IFERROR(SUMIF($C$9:$C$53,$C$56,H9:H53),"")</f>
        <v>139</v>
      </c>
      <c r="I56" s="151">
        <f>IFERROR(SUMIF($C$9:$C$53,$C$56,I9:I53),"")</f>
        <v>136</v>
      </c>
      <c r="J56" s="151">
        <f>IFERROR(SUMIF($C$9:$C$53,$C$56,J9:J53),"")</f>
        <v>144</v>
      </c>
      <c r="K56" s="151">
        <f>IFERROR(SUMIF($C$9:$C$53,$C$56,K9:K53),"")</f>
        <v>102</v>
      </c>
      <c r="L56" s="151">
        <f>IFERROR(SUMIF($C$9:$C$53,$C$56,L9:L53),"")</f>
        <v>120</v>
      </c>
      <c r="M56" s="151">
        <f>IFERROR(SUMIF($C$9:$C$53,$C$56,M9:M53),"")</f>
        <v>115</v>
      </c>
      <c r="N56" s="151">
        <f>IFERROR(SUMIF($C$9:$C$53,$C$56,N9:N53),"")</f>
        <v>72</v>
      </c>
      <c r="O56" s="151">
        <f>IFERROR(SUMIF($C$9:$C$53,$C$56,O9:O53),"")</f>
        <v>1</v>
      </c>
      <c r="P56" s="151">
        <f>IFERROR(SUMIF($C$9:$C$53,$C$56,P9:P53),"")</f>
        <v>923</v>
      </c>
      <c r="Q56" s="151">
        <f>IFERROR(SUMIF($C$9:$C$53,$C$56,Q9:Q53),"")</f>
        <v>4331</v>
      </c>
      <c r="R56" s="153">
        <f>IFERROR(IF(D56&gt;0,ROUND((Q56/D56)*12.5,2),0),"")</f>
        <v>58.65</v>
      </c>
      <c r="S56" s="52"/>
      <c r="T56" s="239"/>
      <c r="U56" s="239"/>
      <c r="V56" s="239"/>
      <c r="W56" s="239"/>
    </row>
    <row r="57" spans="1:23" s="13" customFormat="1" ht="10.199999999999999" x14ac:dyDescent="0.25">
      <c r="A57" s="232" t="s">
        <v>140</v>
      </c>
      <c r="B57" s="233"/>
      <c r="C57" s="233"/>
      <c r="D57" s="233"/>
      <c r="E57" s="233"/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3"/>
      <c r="Q57" s="233"/>
      <c r="R57" s="242"/>
      <c r="S57" s="11"/>
      <c r="T57" s="239"/>
      <c r="U57" s="239"/>
      <c r="V57" s="239"/>
      <c r="W57" s="239"/>
    </row>
    <row r="58" spans="1:23" s="13" customFormat="1" ht="40.049999999999997" customHeight="1" x14ac:dyDescent="0.2">
      <c r="A58" s="276" t="s">
        <v>142</v>
      </c>
      <c r="B58" s="219"/>
      <c r="C58" s="219"/>
      <c r="D58" s="219"/>
      <c r="E58" s="219"/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11"/>
      <c r="T58" s="12"/>
      <c r="U58" s="11"/>
      <c r="V58" s="11"/>
      <c r="W58" s="11"/>
    </row>
    <row r="59" spans="1:23" s="13" customFormat="1" ht="40.049999999999997" customHeight="1" x14ac:dyDescent="0.25">
      <c r="A59" s="277" t="s">
        <v>143</v>
      </c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11"/>
      <c r="T59" s="12"/>
      <c r="U59" s="11"/>
      <c r="V59" s="11"/>
      <c r="W59" s="11"/>
    </row>
    <row r="1040" spans="1:23" ht="24.9" customHeight="1" x14ac:dyDescent="0.25">
      <c r="A1040" s="79"/>
      <c r="B1040" s="45"/>
      <c r="C1040" s="45"/>
      <c r="D1040" s="45"/>
      <c r="E1040" s="45"/>
      <c r="F1040" s="45"/>
      <c r="G1040" s="45"/>
      <c r="H1040" s="45"/>
      <c r="I1040" s="45"/>
      <c r="J1040" s="45"/>
      <c r="K1040" s="45"/>
      <c r="L1040" s="45"/>
      <c r="M1040" s="45"/>
      <c r="N1040" s="45"/>
      <c r="O1040" s="45"/>
      <c r="P1040" s="45"/>
      <c r="Q1040" s="45"/>
      <c r="R1040" s="45"/>
      <c r="S1040" s="45"/>
      <c r="T1040" s="45"/>
      <c r="U1040" s="45"/>
      <c r="V1040" s="45"/>
      <c r="W1040" s="45"/>
    </row>
    <row r="1041" spans="1:23" ht="24.9" customHeight="1" x14ac:dyDescent="0.25">
      <c r="A1041" s="80"/>
      <c r="B1041" s="45"/>
      <c r="C1041" s="45"/>
      <c r="D1041" s="45"/>
      <c r="E1041" s="45"/>
      <c r="F1041" s="45"/>
      <c r="G1041" s="45"/>
      <c r="H1041" s="45"/>
      <c r="I1041" s="45"/>
      <c r="J1041" s="45"/>
      <c r="K1041" s="45"/>
      <c r="L1041" s="45"/>
      <c r="M1041" s="45"/>
      <c r="N1041" s="45"/>
      <c r="O1041" s="45"/>
      <c r="P1041" s="45"/>
      <c r="Q1041" s="45"/>
      <c r="R1041" s="45"/>
      <c r="S1041" s="45"/>
      <c r="T1041" s="45"/>
      <c r="U1041" s="45"/>
      <c r="V1041" s="45"/>
      <c r="W1041" s="45"/>
    </row>
    <row r="1042" spans="1:23" ht="24.9" customHeight="1" x14ac:dyDescent="0.25">
      <c r="A1042" s="80"/>
      <c r="B1042" s="45"/>
      <c r="C1042" s="45"/>
      <c r="D1042" s="45"/>
      <c r="E1042" s="45"/>
      <c r="F1042" s="45"/>
      <c r="G1042" s="45"/>
      <c r="H1042" s="45"/>
      <c r="I1042" s="45"/>
      <c r="J1042" s="45"/>
      <c r="K1042" s="45"/>
      <c r="L1042" s="45"/>
      <c r="M1042" s="45"/>
      <c r="N1042" s="45"/>
      <c r="O1042" s="45"/>
      <c r="P1042" s="45"/>
      <c r="Q1042" s="45"/>
      <c r="R1042" s="45"/>
      <c r="S1042" s="45"/>
      <c r="T1042" s="45"/>
      <c r="U1042" s="45"/>
      <c r="V1042" s="45"/>
      <c r="W1042" s="45"/>
    </row>
    <row r="1043" spans="1:23" ht="24.9" customHeight="1" x14ac:dyDescent="0.25">
      <c r="A1043" s="80"/>
      <c r="B1043" s="45"/>
      <c r="C1043" s="45"/>
      <c r="D1043" s="45"/>
      <c r="E1043" s="45"/>
      <c r="F1043" s="45"/>
      <c r="G1043" s="45"/>
      <c r="H1043" s="45"/>
      <c r="I1043" s="45"/>
      <c r="J1043" s="45"/>
      <c r="K1043" s="45"/>
      <c r="L1043" s="45"/>
      <c r="M1043" s="45"/>
      <c r="N1043" s="45"/>
      <c r="O1043" s="45"/>
      <c r="P1043" s="45"/>
      <c r="Q1043" s="45"/>
      <c r="R1043" s="45"/>
      <c r="S1043" s="45"/>
      <c r="T1043" s="45"/>
      <c r="U1043" s="45"/>
      <c r="V1043" s="45"/>
      <c r="W1043" s="45"/>
    </row>
    <row r="1044" spans="1:23" ht="24.9" customHeight="1" x14ac:dyDescent="0.25">
      <c r="A1044" s="80"/>
      <c r="B1044" s="45"/>
      <c r="C1044" s="45"/>
      <c r="D1044" s="45"/>
      <c r="E1044" s="45"/>
      <c r="F1044" s="45"/>
      <c r="G1044" s="45"/>
      <c r="H1044" s="45"/>
      <c r="I1044" s="45"/>
      <c r="J1044" s="45"/>
      <c r="K1044" s="45"/>
      <c r="L1044" s="45"/>
      <c r="M1044" s="45"/>
      <c r="N1044" s="45"/>
      <c r="O1044" s="45"/>
      <c r="P1044" s="45"/>
      <c r="Q1044" s="45"/>
      <c r="R1044" s="45"/>
      <c r="S1044" s="45"/>
      <c r="T1044" s="45"/>
      <c r="U1044" s="45"/>
      <c r="V1044" s="45"/>
      <c r="W1044" s="45"/>
    </row>
    <row r="1045" spans="1:23" ht="24.9" customHeight="1" x14ac:dyDescent="0.25">
      <c r="A1045" s="80"/>
      <c r="B1045" s="45"/>
      <c r="C1045" s="45"/>
      <c r="D1045" s="45"/>
      <c r="E1045" s="45"/>
      <c r="F1045" s="45"/>
      <c r="G1045" s="45"/>
      <c r="H1045" s="45"/>
      <c r="I1045" s="45"/>
      <c r="J1045" s="45"/>
      <c r="K1045" s="45"/>
      <c r="L1045" s="45"/>
      <c r="M1045" s="45"/>
      <c r="N1045" s="45"/>
      <c r="O1045" s="45"/>
      <c r="P1045" s="45"/>
      <c r="Q1045" s="45"/>
      <c r="R1045" s="45"/>
      <c r="S1045" s="45"/>
      <c r="T1045" s="45"/>
      <c r="U1045" s="45"/>
      <c r="V1045" s="45"/>
      <c r="W1045" s="45"/>
    </row>
    <row r="1046" spans="1:23" ht="24.9" customHeight="1" x14ac:dyDescent="0.25">
      <c r="A1046" s="80"/>
      <c r="B1046" s="45"/>
      <c r="C1046" s="45"/>
      <c r="D1046" s="45"/>
      <c r="E1046" s="45"/>
      <c r="F1046" s="45"/>
      <c r="G1046" s="45"/>
      <c r="H1046" s="45"/>
      <c r="I1046" s="45"/>
      <c r="J1046" s="45"/>
      <c r="K1046" s="45"/>
      <c r="L1046" s="45"/>
      <c r="M1046" s="45"/>
      <c r="N1046" s="45"/>
      <c r="O1046" s="45"/>
      <c r="P1046" s="45"/>
      <c r="Q1046" s="45"/>
      <c r="R1046" s="45"/>
      <c r="S1046" s="45"/>
      <c r="T1046" s="45"/>
      <c r="U1046" s="45"/>
      <c r="V1046" s="45"/>
      <c r="W1046" s="45"/>
    </row>
    <row r="1047" spans="1:23" ht="24.9" customHeight="1" x14ac:dyDescent="0.25">
      <c r="A1047" s="80"/>
      <c r="B1047" s="45"/>
      <c r="C1047" s="45"/>
      <c r="D1047" s="45"/>
      <c r="E1047" s="45"/>
      <c r="F1047" s="45"/>
      <c r="G1047" s="45"/>
      <c r="H1047" s="45"/>
      <c r="I1047" s="45"/>
      <c r="J1047" s="45"/>
      <c r="K1047" s="45"/>
      <c r="L1047" s="45"/>
      <c r="M1047" s="45"/>
      <c r="N1047" s="45"/>
      <c r="O1047" s="45"/>
      <c r="P1047" s="45"/>
      <c r="Q1047" s="45"/>
      <c r="R1047" s="45"/>
      <c r="S1047" s="45"/>
      <c r="T1047" s="45"/>
      <c r="U1047" s="45"/>
      <c r="V1047" s="45"/>
      <c r="W1047" s="45"/>
    </row>
    <row r="1048" spans="1:23" ht="24.9" customHeight="1" x14ac:dyDescent="0.25">
      <c r="A1048" s="80"/>
      <c r="B1048" s="45"/>
      <c r="C1048" s="45"/>
      <c r="D1048" s="45"/>
      <c r="E1048" s="45"/>
      <c r="F1048" s="45"/>
      <c r="G1048" s="45"/>
      <c r="H1048" s="45"/>
      <c r="I1048" s="45"/>
      <c r="J1048" s="45"/>
      <c r="K1048" s="45"/>
      <c r="L1048" s="45"/>
      <c r="M1048" s="45"/>
      <c r="N1048" s="45"/>
      <c r="O1048" s="45"/>
      <c r="P1048" s="45"/>
      <c r="Q1048" s="45"/>
      <c r="R1048" s="45"/>
      <c r="S1048" s="45"/>
      <c r="T1048" s="45"/>
      <c r="U1048" s="45"/>
      <c r="V1048" s="45"/>
      <c r="W1048" s="45"/>
    </row>
    <row r="1049" spans="1:23" ht="24.9" customHeight="1" x14ac:dyDescent="0.25">
      <c r="A1049" s="80"/>
      <c r="B1049" s="45"/>
      <c r="C1049" s="45"/>
      <c r="D1049" s="45"/>
      <c r="E1049" s="45"/>
      <c r="F1049" s="45"/>
      <c r="G1049" s="45"/>
      <c r="H1049" s="45"/>
      <c r="I1049" s="45"/>
      <c r="J1049" s="45"/>
      <c r="K1049" s="45"/>
      <c r="L1049" s="45"/>
      <c r="M1049" s="45"/>
      <c r="N1049" s="45"/>
      <c r="O1049" s="45"/>
      <c r="P1049" s="45"/>
      <c r="Q1049" s="45"/>
      <c r="R1049" s="45"/>
      <c r="S1049" s="45"/>
      <c r="T1049" s="45"/>
      <c r="U1049" s="45"/>
      <c r="V1049" s="45"/>
      <c r="W1049" s="45"/>
    </row>
    <row r="1050" spans="1:23" ht="24.9" customHeight="1" x14ac:dyDescent="0.25">
      <c r="A1050" s="80"/>
      <c r="B1050" s="45"/>
      <c r="C1050" s="45"/>
      <c r="D1050" s="45"/>
      <c r="E1050" s="45"/>
      <c r="F1050" s="45"/>
      <c r="G1050" s="45"/>
      <c r="H1050" s="45"/>
      <c r="I1050" s="45"/>
      <c r="J1050" s="45"/>
      <c r="K1050" s="45"/>
      <c r="L1050" s="45"/>
      <c r="M1050" s="45"/>
      <c r="N1050" s="45"/>
      <c r="O1050" s="45"/>
      <c r="P1050" s="45"/>
      <c r="Q1050" s="45"/>
      <c r="R1050" s="45"/>
      <c r="S1050" s="45"/>
      <c r="T1050" s="45"/>
      <c r="U1050" s="45"/>
      <c r="V1050" s="45"/>
      <c r="W1050" s="45"/>
    </row>
    <row r="1051" spans="1:23" ht="24.9" customHeight="1" x14ac:dyDescent="0.25">
      <c r="A1051" s="80"/>
      <c r="B1051" s="45"/>
      <c r="C1051" s="45"/>
      <c r="D1051" s="45"/>
      <c r="E1051" s="45"/>
      <c r="F1051" s="45"/>
      <c r="G1051" s="45"/>
      <c r="H1051" s="45"/>
      <c r="I1051" s="45"/>
      <c r="J1051" s="45"/>
      <c r="K1051" s="45"/>
      <c r="L1051" s="45"/>
      <c r="M1051" s="45"/>
      <c r="N1051" s="45"/>
      <c r="O1051" s="45"/>
      <c r="P1051" s="45"/>
      <c r="Q1051" s="45"/>
      <c r="R1051" s="45"/>
      <c r="S1051" s="45"/>
      <c r="T1051" s="45"/>
      <c r="U1051" s="45"/>
      <c r="V1051" s="45"/>
      <c r="W1051" s="45"/>
    </row>
    <row r="1052" spans="1:23" ht="24.9" customHeight="1" x14ac:dyDescent="0.25">
      <c r="A1052" s="80"/>
      <c r="B1052" s="45"/>
      <c r="C1052" s="45"/>
      <c r="D1052" s="45"/>
      <c r="E1052" s="45"/>
      <c r="F1052" s="45"/>
      <c r="G1052" s="45"/>
      <c r="H1052" s="45"/>
      <c r="I1052" s="45"/>
      <c r="J1052" s="45"/>
      <c r="K1052" s="45"/>
      <c r="L1052" s="45"/>
      <c r="M1052" s="45"/>
      <c r="N1052" s="45"/>
      <c r="O1052" s="45"/>
      <c r="P1052" s="45"/>
      <c r="Q1052" s="45"/>
      <c r="R1052" s="45"/>
      <c r="S1052" s="45"/>
      <c r="T1052" s="45"/>
      <c r="U1052" s="45"/>
      <c r="V1052" s="45"/>
      <c r="W1052" s="45"/>
    </row>
    <row r="1053" spans="1:23" ht="24.9" customHeight="1" x14ac:dyDescent="0.25">
      <c r="A1053" s="80"/>
      <c r="B1053" s="45"/>
      <c r="C1053" s="45"/>
      <c r="D1053" s="45"/>
      <c r="E1053" s="45"/>
      <c r="F1053" s="45"/>
      <c r="G1053" s="45"/>
      <c r="H1053" s="45"/>
      <c r="I1053" s="45"/>
      <c r="J1053" s="45"/>
      <c r="K1053" s="45"/>
      <c r="L1053" s="45"/>
      <c r="M1053" s="45"/>
      <c r="N1053" s="45"/>
      <c r="O1053" s="45"/>
      <c r="P1053" s="45"/>
      <c r="Q1053" s="45"/>
      <c r="R1053" s="45"/>
      <c r="S1053" s="45"/>
      <c r="T1053" s="45"/>
      <c r="U1053" s="45"/>
      <c r="V1053" s="45"/>
      <c r="W1053" s="45"/>
    </row>
    <row r="1054" spans="1:23" ht="24.9" customHeight="1" x14ac:dyDescent="0.25">
      <c r="A1054" s="80"/>
      <c r="B1054" s="45"/>
      <c r="C1054" s="45"/>
      <c r="D1054" s="45"/>
      <c r="E1054" s="45"/>
      <c r="F1054" s="45"/>
      <c r="G1054" s="45"/>
      <c r="H1054" s="45"/>
      <c r="I1054" s="45"/>
      <c r="J1054" s="45"/>
      <c r="K1054" s="45"/>
      <c r="L1054" s="45"/>
      <c r="M1054" s="45"/>
      <c r="N1054" s="45"/>
      <c r="O1054" s="45"/>
      <c r="P1054" s="45"/>
      <c r="Q1054" s="45"/>
      <c r="R1054" s="45"/>
      <c r="S1054" s="45"/>
      <c r="T1054" s="45"/>
      <c r="U1054" s="45"/>
      <c r="V1054" s="45"/>
      <c r="W1054" s="45"/>
    </row>
    <row r="1055" spans="1:23" ht="24.9" customHeight="1" x14ac:dyDescent="0.25">
      <c r="A1055" s="80"/>
      <c r="B1055" s="45"/>
      <c r="C1055" s="45"/>
      <c r="D1055" s="45"/>
      <c r="E1055" s="45"/>
      <c r="F1055" s="45"/>
      <c r="G1055" s="45"/>
      <c r="H1055" s="45"/>
      <c r="I1055" s="45"/>
      <c r="J1055" s="45"/>
      <c r="K1055" s="45"/>
      <c r="L1055" s="45"/>
      <c r="M1055" s="45"/>
      <c r="N1055" s="45"/>
      <c r="O1055" s="45"/>
      <c r="P1055" s="45"/>
      <c r="Q1055" s="45"/>
      <c r="R1055" s="45"/>
      <c r="S1055" s="45"/>
      <c r="T1055" s="45"/>
      <c r="U1055" s="45"/>
      <c r="V1055" s="45"/>
      <c r="W1055" s="45"/>
    </row>
    <row r="1056" spans="1:23" ht="24.9" customHeight="1" x14ac:dyDescent="0.25">
      <c r="A1056" s="80"/>
      <c r="B1056" s="45"/>
      <c r="C1056" s="45"/>
      <c r="D1056" s="45"/>
      <c r="E1056" s="45"/>
      <c r="F1056" s="45"/>
      <c r="G1056" s="45"/>
      <c r="H1056" s="45"/>
      <c r="I1056" s="45"/>
      <c r="J1056" s="45"/>
      <c r="K1056" s="45"/>
      <c r="L1056" s="45"/>
      <c r="M1056" s="45"/>
      <c r="N1056" s="45"/>
      <c r="O1056" s="45"/>
      <c r="P1056" s="45"/>
      <c r="Q1056" s="45"/>
      <c r="R1056" s="45"/>
      <c r="S1056" s="45"/>
      <c r="T1056" s="45"/>
      <c r="U1056" s="45"/>
      <c r="V1056" s="45"/>
      <c r="W1056" s="45"/>
    </row>
    <row r="1057" spans="1:23" ht="24.9" customHeight="1" x14ac:dyDescent="0.25">
      <c r="A1057" s="80"/>
      <c r="B1057" s="45"/>
      <c r="C1057" s="45"/>
      <c r="D1057" s="45"/>
      <c r="E1057" s="45"/>
      <c r="F1057" s="45"/>
      <c r="G1057" s="45"/>
      <c r="H1057" s="45"/>
      <c r="I1057" s="45"/>
      <c r="J1057" s="45"/>
      <c r="K1057" s="45"/>
      <c r="L1057" s="45"/>
      <c r="M1057" s="45"/>
      <c r="N1057" s="45"/>
      <c r="O1057" s="45"/>
      <c r="P1057" s="45"/>
      <c r="Q1057" s="45"/>
      <c r="R1057" s="45"/>
      <c r="S1057" s="45"/>
      <c r="T1057" s="45"/>
      <c r="U1057" s="45"/>
      <c r="V1057" s="45"/>
      <c r="W1057" s="45"/>
    </row>
    <row r="1058" spans="1:23" ht="24.9" customHeight="1" x14ac:dyDescent="0.25">
      <c r="A1058" s="80"/>
      <c r="B1058" s="45"/>
      <c r="C1058" s="45"/>
      <c r="D1058" s="45"/>
      <c r="E1058" s="45"/>
      <c r="F1058" s="45"/>
      <c r="G1058" s="45"/>
      <c r="H1058" s="45"/>
      <c r="I1058" s="45"/>
      <c r="J1058" s="45"/>
      <c r="K1058" s="45"/>
      <c r="L1058" s="45"/>
      <c r="M1058" s="45"/>
      <c r="N1058" s="45"/>
      <c r="O1058" s="45"/>
      <c r="P1058" s="45"/>
      <c r="Q1058" s="45"/>
      <c r="R1058" s="45"/>
      <c r="S1058" s="45"/>
      <c r="T1058" s="45"/>
      <c r="U1058" s="45"/>
      <c r="V1058" s="45"/>
      <c r="W1058" s="45"/>
    </row>
    <row r="1059" spans="1:23" ht="24.9" customHeight="1" x14ac:dyDescent="0.25">
      <c r="A1059" s="80"/>
      <c r="B1059" s="45"/>
      <c r="C1059" s="45"/>
      <c r="D1059" s="45"/>
      <c r="E1059" s="45"/>
      <c r="F1059" s="45"/>
      <c r="G1059" s="45"/>
      <c r="H1059" s="45"/>
      <c r="I1059" s="45"/>
      <c r="J1059" s="45"/>
      <c r="K1059" s="45"/>
      <c r="L1059" s="45"/>
      <c r="M1059" s="45"/>
      <c r="N1059" s="45"/>
      <c r="O1059" s="45"/>
      <c r="P1059" s="45"/>
      <c r="Q1059" s="45"/>
      <c r="R1059" s="45"/>
      <c r="S1059" s="45"/>
      <c r="T1059" s="45"/>
      <c r="U1059" s="45"/>
      <c r="V1059" s="45"/>
      <c r="W1059" s="45"/>
    </row>
  </sheetData>
  <sheetProtection algorithmName="SHA-512" hashValue="yS8QkqzACuqfINIiS8cE4DyiBEH5wEV7lDsWqdhWNr2cb+E/stWMuzthBKaoy5qdafIFtRaP6XufvkthapMfwA==" saltValue="xhhhHqzL0L6x1rBLQKFaAw==" spinCount="100000" sheet="1" objects="1" scenarios="1"/>
  <mergeCells count="42">
    <mergeCell ref="A58:R58"/>
    <mergeCell ref="A59:R59"/>
    <mergeCell ref="A54:B56"/>
    <mergeCell ref="T54:W57"/>
    <mergeCell ref="A57:R57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  <mergeCell ref="A18:A20"/>
    <mergeCell ref="B18:B20"/>
    <mergeCell ref="A21:A23"/>
    <mergeCell ref="B21:B23"/>
  </mergeCells>
  <hyperlinks>
    <hyperlink ref="T2" location="Index!A1" tooltip="Click here to go back to Table of Contents" display="Index page" xr:uid="{E3D4DB7F-3723-49FA-ACE8-642833CD72E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&amp;RPROFORMA - 12 C</oddHeader>
    <oddFooter>Page &amp;P of 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403BF-6D52-4743-806E-AAB090FA7D8E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8.2187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45" t="s">
        <v>137</v>
      </c>
      <c r="B1" s="245"/>
      <c r="C1" s="245"/>
      <c r="D1" s="245"/>
      <c r="E1" s="245"/>
      <c r="F1" s="245"/>
      <c r="G1" s="245"/>
      <c r="H1" s="245"/>
      <c r="I1" s="245"/>
      <c r="J1" s="245"/>
      <c r="K1" s="83"/>
      <c r="L1" s="169" t="s">
        <v>119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46" t="s">
        <v>145</v>
      </c>
      <c r="B2" s="246"/>
      <c r="C2" s="246"/>
      <c r="D2" s="246"/>
      <c r="E2" s="246"/>
      <c r="F2" s="246"/>
      <c r="G2" s="246"/>
      <c r="H2" s="246"/>
      <c r="I2" s="246"/>
      <c r="J2" s="246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47" t="s">
        <v>146</v>
      </c>
      <c r="B3" s="248"/>
      <c r="C3" s="248"/>
      <c r="D3" s="248"/>
      <c r="E3" s="248"/>
      <c r="F3" s="248"/>
      <c r="G3" s="248"/>
      <c r="H3" s="248"/>
      <c r="I3" s="248"/>
      <c r="J3" s="248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51" t="s">
        <v>147</v>
      </c>
      <c r="B5" s="250"/>
      <c r="C5" s="250"/>
      <c r="D5" s="250"/>
      <c r="E5" s="250"/>
      <c r="F5" s="250"/>
      <c r="G5" s="250"/>
      <c r="H5" s="250"/>
      <c r="I5" s="250"/>
      <c r="J5" s="250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43" t="s">
        <v>208</v>
      </c>
      <c r="B6" s="244"/>
      <c r="C6" s="244"/>
      <c r="D6" s="244"/>
      <c r="E6" s="244"/>
      <c r="F6" s="244"/>
      <c r="G6" s="244"/>
      <c r="H6" s="244"/>
      <c r="I6" s="244"/>
      <c r="J6" s="244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51"/>
      <c r="B7" s="250"/>
      <c r="C7" s="250"/>
      <c r="D7" s="250"/>
      <c r="E7" s="250"/>
      <c r="F7" s="250"/>
      <c r="G7" s="250"/>
      <c r="H7" s="250"/>
      <c r="I7" s="250"/>
      <c r="J7" s="250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54" t="s">
        <v>54</v>
      </c>
      <c r="B8" s="254" t="s">
        <v>0</v>
      </c>
      <c r="C8" s="255" t="s">
        <v>49</v>
      </c>
      <c r="D8" s="255"/>
      <c r="E8" s="255"/>
      <c r="F8" s="255" t="s">
        <v>20</v>
      </c>
      <c r="G8" s="255"/>
      <c r="H8" s="255"/>
      <c r="I8" s="255"/>
      <c r="J8" s="255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55"/>
      <c r="B9" s="254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179" t="s">
        <v>150</v>
      </c>
      <c r="C10" s="72">
        <v>68</v>
      </c>
      <c r="D10" s="72">
        <v>86</v>
      </c>
      <c r="E10" s="72">
        <v>154</v>
      </c>
      <c r="F10" s="72">
        <v>68</v>
      </c>
      <c r="G10" s="180">
        <v>100</v>
      </c>
      <c r="H10" s="72">
        <v>86</v>
      </c>
      <c r="I10" s="180">
        <v>100</v>
      </c>
      <c r="J10" s="72">
        <v>154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52" t="s">
        <v>140</v>
      </c>
      <c r="B11" s="252"/>
      <c r="C11" s="252"/>
      <c r="D11" s="252"/>
      <c r="E11" s="252"/>
      <c r="F11" s="252"/>
      <c r="G11" s="252"/>
      <c r="H11" s="252"/>
      <c r="I11" s="252"/>
      <c r="J11" s="252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6" t="s">
        <v>142</v>
      </c>
      <c r="B12" s="271"/>
      <c r="C12" s="271"/>
      <c r="D12" s="271"/>
      <c r="E12" s="271"/>
      <c r="F12" s="271"/>
      <c r="G12" s="271"/>
      <c r="H12" s="271"/>
      <c r="I12" s="271"/>
      <c r="J12" s="27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80" t="s">
        <v>143</v>
      </c>
      <c r="B13" s="253"/>
      <c r="C13" s="253"/>
      <c r="D13" s="253"/>
      <c r="E13" s="253"/>
      <c r="F13" s="253"/>
      <c r="G13" s="253"/>
      <c r="H13" s="253"/>
      <c r="I13" s="253"/>
      <c r="J13" s="253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2HKjG3PHPIptj2vVm+OVuJbV6+DcMcRdg+iHQMLGw+Gj4Vj0ej9l1Zy5iHwzkUnXnQNNpVGe9cYOrOzMzQL4SQ==" saltValue="WXknpyxfMHuJ4xQ8ElWlEw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CA0B693B-4018-440E-8208-AD251B0EFCB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</oddHeader>
    <oddFooter>Page &amp;P of &amp;N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79DCD-91D0-4621-99F4-FCEC183B1C67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45" t="s">
        <v>137</v>
      </c>
      <c r="B1" s="245"/>
      <c r="C1" s="245"/>
      <c r="D1" s="245"/>
      <c r="E1" s="245"/>
      <c r="F1" s="245"/>
      <c r="G1" s="245"/>
      <c r="H1" s="245"/>
      <c r="I1" s="245"/>
      <c r="J1" s="245"/>
      <c r="K1" s="83"/>
      <c r="L1" s="169" t="s">
        <v>120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46" t="s">
        <v>145</v>
      </c>
      <c r="B2" s="246"/>
      <c r="C2" s="246"/>
      <c r="D2" s="246"/>
      <c r="E2" s="246"/>
      <c r="F2" s="246"/>
      <c r="G2" s="246"/>
      <c r="H2" s="246"/>
      <c r="I2" s="246"/>
      <c r="J2" s="246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47" t="s">
        <v>146</v>
      </c>
      <c r="B3" s="248"/>
      <c r="C3" s="248"/>
      <c r="D3" s="248"/>
      <c r="E3" s="248"/>
      <c r="F3" s="248"/>
      <c r="G3" s="248"/>
      <c r="H3" s="248"/>
      <c r="I3" s="248"/>
      <c r="J3" s="248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51" t="s">
        <v>147</v>
      </c>
      <c r="B5" s="250"/>
      <c r="C5" s="250"/>
      <c r="D5" s="250"/>
      <c r="E5" s="250"/>
      <c r="F5" s="250"/>
      <c r="G5" s="250"/>
      <c r="H5" s="250"/>
      <c r="I5" s="250"/>
      <c r="J5" s="250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43" t="s">
        <v>209</v>
      </c>
      <c r="B6" s="244"/>
      <c r="C6" s="244"/>
      <c r="D6" s="244"/>
      <c r="E6" s="244"/>
      <c r="F6" s="244"/>
      <c r="G6" s="244"/>
      <c r="H6" s="244"/>
      <c r="I6" s="244"/>
      <c r="J6" s="244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51"/>
      <c r="B7" s="250"/>
      <c r="C7" s="250"/>
      <c r="D7" s="250"/>
      <c r="E7" s="250"/>
      <c r="F7" s="250"/>
      <c r="G7" s="250"/>
      <c r="H7" s="250"/>
      <c r="I7" s="250"/>
      <c r="J7" s="250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54" t="s">
        <v>54</v>
      </c>
      <c r="B8" s="254" t="s">
        <v>0</v>
      </c>
      <c r="C8" s="255" t="s">
        <v>49</v>
      </c>
      <c r="D8" s="255"/>
      <c r="E8" s="255"/>
      <c r="F8" s="255" t="s">
        <v>20</v>
      </c>
      <c r="G8" s="255"/>
      <c r="H8" s="255"/>
      <c r="I8" s="255"/>
      <c r="J8" s="255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55"/>
      <c r="B9" s="254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179" t="s">
        <v>150</v>
      </c>
      <c r="C10" s="72">
        <v>31</v>
      </c>
      <c r="D10" s="72">
        <v>38</v>
      </c>
      <c r="E10" s="72">
        <v>69</v>
      </c>
      <c r="F10" s="72">
        <v>31</v>
      </c>
      <c r="G10" s="180">
        <v>100</v>
      </c>
      <c r="H10" s="72">
        <v>38</v>
      </c>
      <c r="I10" s="180">
        <v>100</v>
      </c>
      <c r="J10" s="72">
        <v>69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52" t="s">
        <v>140</v>
      </c>
      <c r="B11" s="252"/>
      <c r="C11" s="252"/>
      <c r="D11" s="252"/>
      <c r="E11" s="252"/>
      <c r="F11" s="252"/>
      <c r="G11" s="252"/>
      <c r="H11" s="252"/>
      <c r="I11" s="252"/>
      <c r="J11" s="252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6" t="s">
        <v>142</v>
      </c>
      <c r="B12" s="271"/>
      <c r="C12" s="271"/>
      <c r="D12" s="271"/>
      <c r="E12" s="271"/>
      <c r="F12" s="271"/>
      <c r="G12" s="271"/>
      <c r="H12" s="271"/>
      <c r="I12" s="271"/>
      <c r="J12" s="27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80" t="s">
        <v>143</v>
      </c>
      <c r="B13" s="253"/>
      <c r="C13" s="253"/>
      <c r="D13" s="253"/>
      <c r="E13" s="253"/>
      <c r="F13" s="253"/>
      <c r="G13" s="253"/>
      <c r="H13" s="253"/>
      <c r="I13" s="253"/>
      <c r="J13" s="253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nGRNB0yws0myDz/S0MXJ1MrQOrj3Ke3Wk9tmgKnDl3Pf539NNinJU56cQddGXM0bNcH6dxRDYB+0Do9RF8aR2A==" saltValue="k68KjZIic46ceJPwRQFOXA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55AF5032-4071-4E2B-B809-A748A8A97C9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D1</oddHeader>
    <oddFooter>Page &amp;P of &amp;N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8466C-7F71-42FB-A540-A0B85438FBE7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45" t="s">
        <v>137</v>
      </c>
      <c r="B1" s="245"/>
      <c r="C1" s="245"/>
      <c r="D1" s="245"/>
      <c r="E1" s="245"/>
      <c r="F1" s="245"/>
      <c r="G1" s="245"/>
      <c r="H1" s="245"/>
      <c r="I1" s="245"/>
      <c r="J1" s="245"/>
      <c r="K1" s="83"/>
      <c r="L1" s="169" t="s">
        <v>121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46" t="s">
        <v>145</v>
      </c>
      <c r="B2" s="246"/>
      <c r="C2" s="246"/>
      <c r="D2" s="246"/>
      <c r="E2" s="246"/>
      <c r="F2" s="246"/>
      <c r="G2" s="246"/>
      <c r="H2" s="246"/>
      <c r="I2" s="246"/>
      <c r="J2" s="246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47" t="s">
        <v>146</v>
      </c>
      <c r="B3" s="248"/>
      <c r="C3" s="248"/>
      <c r="D3" s="248"/>
      <c r="E3" s="248"/>
      <c r="F3" s="248"/>
      <c r="G3" s="248"/>
      <c r="H3" s="248"/>
      <c r="I3" s="248"/>
      <c r="J3" s="248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51" t="s">
        <v>147</v>
      </c>
      <c r="B5" s="250"/>
      <c r="C5" s="250"/>
      <c r="D5" s="250"/>
      <c r="E5" s="250"/>
      <c r="F5" s="250"/>
      <c r="G5" s="250"/>
      <c r="H5" s="250"/>
      <c r="I5" s="250"/>
      <c r="J5" s="250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43" t="s">
        <v>210</v>
      </c>
      <c r="B6" s="244"/>
      <c r="C6" s="244"/>
      <c r="D6" s="244"/>
      <c r="E6" s="244"/>
      <c r="F6" s="244"/>
      <c r="G6" s="244"/>
      <c r="H6" s="244"/>
      <c r="I6" s="244"/>
      <c r="J6" s="244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51"/>
      <c r="B7" s="250"/>
      <c r="C7" s="250"/>
      <c r="D7" s="250"/>
      <c r="E7" s="250"/>
      <c r="F7" s="250"/>
      <c r="G7" s="250"/>
      <c r="H7" s="250"/>
      <c r="I7" s="250"/>
      <c r="J7" s="250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54" t="s">
        <v>54</v>
      </c>
      <c r="B8" s="254" t="s">
        <v>0</v>
      </c>
      <c r="C8" s="255" t="s">
        <v>49</v>
      </c>
      <c r="D8" s="255"/>
      <c r="E8" s="255"/>
      <c r="F8" s="255" t="s">
        <v>20</v>
      </c>
      <c r="G8" s="255"/>
      <c r="H8" s="255"/>
      <c r="I8" s="255"/>
      <c r="J8" s="255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55"/>
      <c r="B9" s="254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179" t="s">
        <v>150</v>
      </c>
      <c r="C10" s="72">
        <v>21</v>
      </c>
      <c r="D10" s="72">
        <v>22</v>
      </c>
      <c r="E10" s="72">
        <v>43</v>
      </c>
      <c r="F10" s="72">
        <v>21</v>
      </c>
      <c r="G10" s="180">
        <v>100</v>
      </c>
      <c r="H10" s="72">
        <v>22</v>
      </c>
      <c r="I10" s="180">
        <v>100</v>
      </c>
      <c r="J10" s="72">
        <v>43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52" t="s">
        <v>140</v>
      </c>
      <c r="B11" s="252"/>
      <c r="C11" s="252"/>
      <c r="D11" s="252"/>
      <c r="E11" s="252"/>
      <c r="F11" s="252"/>
      <c r="G11" s="252"/>
      <c r="H11" s="252"/>
      <c r="I11" s="252"/>
      <c r="J11" s="252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6" t="s">
        <v>142</v>
      </c>
      <c r="B12" s="271"/>
      <c r="C12" s="271"/>
      <c r="D12" s="271"/>
      <c r="E12" s="271"/>
      <c r="F12" s="271"/>
      <c r="G12" s="271"/>
      <c r="H12" s="271"/>
      <c r="I12" s="271"/>
      <c r="J12" s="27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80" t="s">
        <v>143</v>
      </c>
      <c r="B13" s="253"/>
      <c r="C13" s="253"/>
      <c r="D13" s="253"/>
      <c r="E13" s="253"/>
      <c r="F13" s="253"/>
      <c r="G13" s="253"/>
      <c r="H13" s="253"/>
      <c r="I13" s="253"/>
      <c r="J13" s="253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9yuZOFDSUDvvVIW2qPs260lb0yjezyhGlcoIsXRtHjltJL978cznMjIGEF7DzucqWZ1DLq1SxQSxXygBcXePog==" saltValue="wFxzGDh8Vgb1kifpmX4Jlg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DEB16454-2410-4163-92FA-7A2ABA428FC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D2</oddHeader>
    <oddFooter>Page &amp;P of &amp;N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AB2DF-5CA3-4231-BD4A-F92F79BA5102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45" t="s">
        <v>137</v>
      </c>
      <c r="B1" s="245"/>
      <c r="C1" s="245"/>
      <c r="D1" s="245"/>
      <c r="E1" s="245"/>
      <c r="F1" s="245"/>
      <c r="G1" s="245"/>
      <c r="H1" s="245"/>
      <c r="I1" s="245"/>
      <c r="J1" s="245"/>
      <c r="K1" s="83"/>
      <c r="L1" s="169" t="s">
        <v>122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46" t="s">
        <v>145</v>
      </c>
      <c r="B2" s="246"/>
      <c r="C2" s="246"/>
      <c r="D2" s="246"/>
      <c r="E2" s="246"/>
      <c r="F2" s="246"/>
      <c r="G2" s="246"/>
      <c r="H2" s="246"/>
      <c r="I2" s="246"/>
      <c r="J2" s="246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47" t="s">
        <v>146</v>
      </c>
      <c r="B3" s="248"/>
      <c r="C3" s="248"/>
      <c r="D3" s="248"/>
      <c r="E3" s="248"/>
      <c r="F3" s="248"/>
      <c r="G3" s="248"/>
      <c r="H3" s="248"/>
      <c r="I3" s="248"/>
      <c r="J3" s="248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51" t="s">
        <v>147</v>
      </c>
      <c r="B5" s="250"/>
      <c r="C5" s="250"/>
      <c r="D5" s="250"/>
      <c r="E5" s="250"/>
      <c r="F5" s="250"/>
      <c r="G5" s="250"/>
      <c r="H5" s="250"/>
      <c r="I5" s="250"/>
      <c r="J5" s="250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43" t="s">
        <v>211</v>
      </c>
      <c r="B6" s="244"/>
      <c r="C6" s="244"/>
      <c r="D6" s="244"/>
      <c r="E6" s="244"/>
      <c r="F6" s="244"/>
      <c r="G6" s="244"/>
      <c r="H6" s="244"/>
      <c r="I6" s="244"/>
      <c r="J6" s="244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51"/>
      <c r="B7" s="250"/>
      <c r="C7" s="250"/>
      <c r="D7" s="250"/>
      <c r="E7" s="250"/>
      <c r="F7" s="250"/>
      <c r="G7" s="250"/>
      <c r="H7" s="250"/>
      <c r="I7" s="250"/>
      <c r="J7" s="250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54" t="s">
        <v>54</v>
      </c>
      <c r="B8" s="254" t="s">
        <v>0</v>
      </c>
      <c r="C8" s="255" t="s">
        <v>49</v>
      </c>
      <c r="D8" s="255"/>
      <c r="E8" s="255"/>
      <c r="F8" s="255" t="s">
        <v>20</v>
      </c>
      <c r="G8" s="255"/>
      <c r="H8" s="255"/>
      <c r="I8" s="255"/>
      <c r="J8" s="255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55"/>
      <c r="B9" s="254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179" t="s">
        <v>150</v>
      </c>
      <c r="C10" s="72">
        <v>16</v>
      </c>
      <c r="D10" s="72">
        <v>26</v>
      </c>
      <c r="E10" s="72">
        <v>42</v>
      </c>
      <c r="F10" s="72">
        <v>16</v>
      </c>
      <c r="G10" s="180">
        <v>100</v>
      </c>
      <c r="H10" s="72">
        <v>26</v>
      </c>
      <c r="I10" s="180">
        <v>100</v>
      </c>
      <c r="J10" s="72">
        <v>42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52" t="s">
        <v>140</v>
      </c>
      <c r="B11" s="252"/>
      <c r="C11" s="252"/>
      <c r="D11" s="252"/>
      <c r="E11" s="252"/>
      <c r="F11" s="252"/>
      <c r="G11" s="252"/>
      <c r="H11" s="252"/>
      <c r="I11" s="252"/>
      <c r="J11" s="252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6" t="s">
        <v>142</v>
      </c>
      <c r="B12" s="271"/>
      <c r="C12" s="271"/>
      <c r="D12" s="271"/>
      <c r="E12" s="271"/>
      <c r="F12" s="271"/>
      <c r="G12" s="271"/>
      <c r="H12" s="271"/>
      <c r="I12" s="271"/>
      <c r="J12" s="27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80" t="s">
        <v>143</v>
      </c>
      <c r="B13" s="253"/>
      <c r="C13" s="253"/>
      <c r="D13" s="253"/>
      <c r="E13" s="253"/>
      <c r="F13" s="253"/>
      <c r="G13" s="253"/>
      <c r="H13" s="253"/>
      <c r="I13" s="253"/>
      <c r="J13" s="253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/ZM3Ihp6evh66UmdXmtfnPEHX58N3Ll4AOEb+avS3FXmnkUUyY5DXY7PKJRwoCNLT6GQhWFtc4d5lbL0RdUsIw==" saltValue="4TGGgzZbX0X66fOD1m48Aw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04582D90-5883-48A6-A7A7-AA4C9ED8B0E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D3</oddHead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8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89</v>
      </c>
    </row>
    <row r="2" spans="1:18" ht="17.399999999999999" x14ac:dyDescent="0.25">
      <c r="A2" s="221" t="s">
        <v>145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39"/>
      <c r="R2" s="154" t="s">
        <v>57</v>
      </c>
    </row>
    <row r="3" spans="1:18" ht="14.4" x14ac:dyDescent="0.25">
      <c r="A3" s="222" t="s">
        <v>146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78"/>
      <c r="R3" s="71"/>
    </row>
    <row r="4" spans="1:18" s="38" customFormat="1" ht="13.8" x14ac:dyDescent="0.2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41"/>
    </row>
    <row r="5" spans="1:18" s="38" customFormat="1" ht="13.8" x14ac:dyDescent="0.25">
      <c r="A5" s="226" t="s">
        <v>147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41"/>
    </row>
    <row r="6" spans="1:18" ht="13.8" x14ac:dyDescent="0.25">
      <c r="A6" s="238" t="s">
        <v>151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4"/>
    </row>
    <row r="7" spans="1:18" ht="13.8" x14ac:dyDescent="0.25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4"/>
    </row>
    <row r="8" spans="1:18" ht="28.05" customHeight="1" x14ac:dyDescent="0.25">
      <c r="A8" s="74" t="s">
        <v>60</v>
      </c>
      <c r="B8" s="75" t="s">
        <v>0</v>
      </c>
      <c r="C8" s="75" t="s">
        <v>43</v>
      </c>
      <c r="D8" s="74" t="s">
        <v>35</v>
      </c>
      <c r="E8" s="74" t="s">
        <v>36</v>
      </c>
      <c r="F8" s="74" t="s">
        <v>14</v>
      </c>
      <c r="G8" s="74" t="s">
        <v>7</v>
      </c>
      <c r="H8" s="74" t="s">
        <v>8</v>
      </c>
      <c r="I8" s="74" t="s">
        <v>9</v>
      </c>
      <c r="J8" s="74" t="s">
        <v>10</v>
      </c>
      <c r="K8" s="74" t="s">
        <v>6</v>
      </c>
      <c r="L8" s="74" t="s">
        <v>5</v>
      </c>
      <c r="M8" s="74" t="s">
        <v>4</v>
      </c>
      <c r="N8" s="74" t="s">
        <v>3</v>
      </c>
      <c r="O8" s="74" t="s">
        <v>2</v>
      </c>
      <c r="P8" s="74" t="s">
        <v>56</v>
      </c>
    </row>
    <row r="9" spans="1:18" ht="49.95" customHeight="1" x14ac:dyDescent="0.25">
      <c r="A9" s="237">
        <v>1</v>
      </c>
      <c r="B9" s="236" t="s">
        <v>150</v>
      </c>
      <c r="C9" s="76" t="s">
        <v>30</v>
      </c>
      <c r="D9" s="174">
        <v>95</v>
      </c>
      <c r="E9" s="174">
        <v>94</v>
      </c>
      <c r="F9" s="178">
        <v>98.95</v>
      </c>
      <c r="G9" s="174">
        <v>36</v>
      </c>
      <c r="H9" s="174">
        <v>45</v>
      </c>
      <c r="I9" s="174">
        <v>62</v>
      </c>
      <c r="J9" s="174">
        <v>60</v>
      </c>
      <c r="K9" s="174">
        <v>79</v>
      </c>
      <c r="L9" s="174">
        <v>66</v>
      </c>
      <c r="M9" s="174">
        <v>76</v>
      </c>
      <c r="N9" s="174">
        <v>50</v>
      </c>
      <c r="O9" s="174">
        <v>1</v>
      </c>
      <c r="P9" s="178">
        <v>52.39</v>
      </c>
    </row>
    <row r="10" spans="1:18" ht="49.95" customHeight="1" x14ac:dyDescent="0.25">
      <c r="A10" s="237"/>
      <c r="B10" s="236"/>
      <c r="C10" s="76" t="s">
        <v>31</v>
      </c>
      <c r="D10" s="174">
        <v>70</v>
      </c>
      <c r="E10" s="174">
        <v>70</v>
      </c>
      <c r="F10" s="178">
        <v>100</v>
      </c>
      <c r="G10" s="174">
        <v>30</v>
      </c>
      <c r="H10" s="174">
        <v>83</v>
      </c>
      <c r="I10" s="174">
        <v>60</v>
      </c>
      <c r="J10" s="174">
        <v>66</v>
      </c>
      <c r="K10" s="174">
        <v>41</v>
      </c>
      <c r="L10" s="174">
        <v>27</v>
      </c>
      <c r="M10" s="174">
        <v>34</v>
      </c>
      <c r="N10" s="174">
        <v>9</v>
      </c>
      <c r="O10" s="174">
        <v>0</v>
      </c>
      <c r="P10" s="178">
        <v>65.459999999999994</v>
      </c>
    </row>
    <row r="11" spans="1:18" ht="49.95" customHeight="1" x14ac:dyDescent="0.25">
      <c r="A11" s="237"/>
      <c r="B11" s="236"/>
      <c r="C11" s="50" t="s">
        <v>42</v>
      </c>
      <c r="D11" s="50">
        <v>165</v>
      </c>
      <c r="E11" s="50">
        <v>164</v>
      </c>
      <c r="F11" s="177">
        <v>99.39</v>
      </c>
      <c r="G11" s="50">
        <v>66</v>
      </c>
      <c r="H11" s="50">
        <v>128</v>
      </c>
      <c r="I11" s="50">
        <v>122</v>
      </c>
      <c r="J11" s="50">
        <v>126</v>
      </c>
      <c r="K11" s="50">
        <v>120</v>
      </c>
      <c r="L11" s="50">
        <v>93</v>
      </c>
      <c r="M11" s="50">
        <v>110</v>
      </c>
      <c r="N11" s="50">
        <v>59</v>
      </c>
      <c r="O11" s="50">
        <v>1</v>
      </c>
      <c r="P11" s="177">
        <v>57.94</v>
      </c>
    </row>
    <row r="12" spans="1:18" s="13" customFormat="1" ht="10.199999999999999" x14ac:dyDescent="0.25">
      <c r="A12" s="232" t="s">
        <v>140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12"/>
    </row>
    <row r="13" spans="1:18" s="13" customFormat="1" ht="40.049999999999997" customHeight="1" x14ac:dyDescent="0.2">
      <c r="A13" s="276" t="s">
        <v>142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2"/>
    </row>
    <row r="14" spans="1:18" s="13" customFormat="1" ht="40.049999999999997" customHeight="1" x14ac:dyDescent="0.25">
      <c r="A14" s="277" t="s">
        <v>143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PlnZR9/P0humYh/YcNZEA+FnKdLah9cfeoRJeTwyyLFZaV6U9gyPcV6ycAmpwtyZ00GKHL1q/IkZ3Si47m5c3Q==" saltValue="PZ/l0oHINaQG51zRssI60w==" spinCount="100000" sheet="1" objects="1" scenarios="1"/>
  <mergeCells count="12">
    <mergeCell ref="A6:P6"/>
    <mergeCell ref="A1:P1"/>
    <mergeCell ref="A2:P2"/>
    <mergeCell ref="A3:P3"/>
    <mergeCell ref="A4:P4"/>
    <mergeCell ref="A5:P5"/>
    <mergeCell ref="A12:P12"/>
    <mergeCell ref="A13:P13"/>
    <mergeCell ref="A14:P14"/>
    <mergeCell ref="A7:P7"/>
    <mergeCell ref="B9:B11"/>
    <mergeCell ref="A9:A11"/>
  </mergeCells>
  <phoneticPr fontId="0" type="noConversion"/>
  <hyperlinks>
    <hyperlink ref="R2" location="Index!A1" tooltip="Click here to go back to Table of Contents" display="Index page" xr:uid="{89623461-3D5F-4401-835B-9AF808FD192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- 10 B</oddHeader>
    <oddFooter>Page &amp;P of &amp;N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9A813-9872-4204-80FA-6D63E60DB9AD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45" t="s">
        <v>137</v>
      </c>
      <c r="B1" s="245"/>
      <c r="C1" s="245"/>
      <c r="D1" s="245"/>
      <c r="E1" s="245"/>
      <c r="F1" s="245"/>
      <c r="G1" s="245"/>
      <c r="H1" s="245"/>
      <c r="I1" s="245"/>
      <c r="J1" s="245"/>
      <c r="K1" s="83"/>
      <c r="L1" s="169" t="s">
        <v>123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46" t="s">
        <v>145</v>
      </c>
      <c r="B2" s="246"/>
      <c r="C2" s="246"/>
      <c r="D2" s="246"/>
      <c r="E2" s="246"/>
      <c r="F2" s="246"/>
      <c r="G2" s="246"/>
      <c r="H2" s="246"/>
      <c r="I2" s="246"/>
      <c r="J2" s="246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47" t="s">
        <v>146</v>
      </c>
      <c r="B3" s="248"/>
      <c r="C3" s="248"/>
      <c r="D3" s="248"/>
      <c r="E3" s="248"/>
      <c r="F3" s="248"/>
      <c r="G3" s="248"/>
      <c r="H3" s="248"/>
      <c r="I3" s="248"/>
      <c r="J3" s="248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51" t="s">
        <v>147</v>
      </c>
      <c r="B5" s="250"/>
      <c r="C5" s="250"/>
      <c r="D5" s="250"/>
      <c r="E5" s="250"/>
      <c r="F5" s="250"/>
      <c r="G5" s="250"/>
      <c r="H5" s="250"/>
      <c r="I5" s="250"/>
      <c r="J5" s="250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43" t="s">
        <v>212</v>
      </c>
      <c r="B6" s="244"/>
      <c r="C6" s="244"/>
      <c r="D6" s="244"/>
      <c r="E6" s="244"/>
      <c r="F6" s="244"/>
      <c r="G6" s="244"/>
      <c r="H6" s="244"/>
      <c r="I6" s="244"/>
      <c r="J6" s="244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51"/>
      <c r="B7" s="250"/>
      <c r="C7" s="250"/>
      <c r="D7" s="250"/>
      <c r="E7" s="250"/>
      <c r="F7" s="250"/>
      <c r="G7" s="250"/>
      <c r="H7" s="250"/>
      <c r="I7" s="250"/>
      <c r="J7" s="250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54" t="s">
        <v>54</v>
      </c>
      <c r="B8" s="254" t="s">
        <v>0</v>
      </c>
      <c r="C8" s="255" t="s">
        <v>49</v>
      </c>
      <c r="D8" s="255"/>
      <c r="E8" s="255"/>
      <c r="F8" s="255" t="s">
        <v>20</v>
      </c>
      <c r="G8" s="255"/>
      <c r="H8" s="255"/>
      <c r="I8" s="255"/>
      <c r="J8" s="255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55"/>
      <c r="B9" s="254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303" t="s">
        <v>175</v>
      </c>
      <c r="C10" s="72"/>
      <c r="D10" s="72"/>
      <c r="E10" s="72">
        <v>0</v>
      </c>
      <c r="F10" s="72"/>
      <c r="G10" s="180"/>
      <c r="H10" s="72"/>
      <c r="I10" s="180"/>
      <c r="J10" s="72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52" t="s">
        <v>140</v>
      </c>
      <c r="B11" s="252"/>
      <c r="C11" s="252"/>
      <c r="D11" s="252"/>
      <c r="E11" s="252"/>
      <c r="F11" s="252"/>
      <c r="G11" s="252"/>
      <c r="H11" s="252"/>
      <c r="I11" s="252"/>
      <c r="J11" s="252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6" t="s">
        <v>142</v>
      </c>
      <c r="B12" s="271"/>
      <c r="C12" s="271"/>
      <c r="D12" s="271"/>
      <c r="E12" s="271"/>
      <c r="F12" s="271"/>
      <c r="G12" s="271"/>
      <c r="H12" s="271"/>
      <c r="I12" s="271"/>
      <c r="J12" s="27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80" t="s">
        <v>143</v>
      </c>
      <c r="B13" s="253"/>
      <c r="C13" s="253"/>
      <c r="D13" s="253"/>
      <c r="E13" s="253"/>
      <c r="F13" s="253"/>
      <c r="G13" s="253"/>
      <c r="H13" s="253"/>
      <c r="I13" s="253"/>
      <c r="J13" s="253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1lAEfnXQDEb7q7gNm6DfyT8rH6G6YeiBOFvo8XdfMK4NZy6Lp7Ledthkwt65XoqtHutNs3TA8BHSczsJiP3GEQ==" saltValue="LlptcG8YDPUo19GPdh83gg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412E27D6-89B9-42AE-B1F6-8B10D5F34BC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D4</oddHeader>
    <oddFooter>Page &amp;P of &amp;N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0E479-BB01-4DF9-9C8D-89DE872C4B0A}">
  <sheetPr>
    <pageSetUpPr fitToPage="1"/>
  </sheetPr>
  <dimension ref="A1:P18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9" style="105" bestFit="1" customWidth="1"/>
    <col min="8" max="16384" width="9.109375" style="105"/>
  </cols>
  <sheetData>
    <row r="1" spans="1:16" s="99" customFormat="1" ht="16.2" x14ac:dyDescent="0.3">
      <c r="A1" s="258" t="s">
        <v>137</v>
      </c>
      <c r="B1" s="258"/>
      <c r="C1" s="258"/>
      <c r="D1" s="258"/>
      <c r="E1" s="258"/>
      <c r="F1" s="83"/>
      <c r="G1" s="169" t="s">
        <v>124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45" t="s">
        <v>145</v>
      </c>
      <c r="B2" s="245"/>
      <c r="C2" s="245"/>
      <c r="D2" s="245"/>
      <c r="E2" s="245"/>
      <c r="F2" s="86"/>
      <c r="G2" s="154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9" t="s">
        <v>146</v>
      </c>
      <c r="B3" s="259"/>
      <c r="C3" s="259"/>
      <c r="D3" s="259"/>
      <c r="E3" s="259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60"/>
      <c r="B4" s="260"/>
      <c r="C4" s="260"/>
      <c r="D4" s="260"/>
      <c r="E4" s="26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60" t="s">
        <v>147</v>
      </c>
      <c r="B5" s="260"/>
      <c r="C5" s="260"/>
      <c r="D5" s="260"/>
      <c r="E5" s="260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1" t="s">
        <v>213</v>
      </c>
      <c r="B6" s="261"/>
      <c r="C6" s="261"/>
      <c r="D6" s="261"/>
      <c r="E6" s="261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7" t="s">
        <v>140</v>
      </c>
      <c r="B7" s="257"/>
      <c r="C7" s="257"/>
      <c r="D7" s="257"/>
      <c r="E7" s="257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>
        <v>1</v>
      </c>
      <c r="B9" s="111" t="s">
        <v>150</v>
      </c>
      <c r="C9" s="112" t="s">
        <v>214</v>
      </c>
      <c r="D9" s="113">
        <v>461</v>
      </c>
      <c r="E9" s="114">
        <v>92.2</v>
      </c>
    </row>
    <row r="10" spans="1:16" ht="14.4" x14ac:dyDescent="0.3">
      <c r="A10" s="281">
        <v>2</v>
      </c>
      <c r="B10" s="282" t="s">
        <v>150</v>
      </c>
      <c r="C10" s="283" t="s">
        <v>215</v>
      </c>
      <c r="D10" s="284">
        <v>459</v>
      </c>
      <c r="E10" s="285">
        <v>91.8</v>
      </c>
    </row>
    <row r="11" spans="1:16" ht="14.4" x14ac:dyDescent="0.3">
      <c r="A11" s="281">
        <v>3</v>
      </c>
      <c r="B11" s="282" t="s">
        <v>150</v>
      </c>
      <c r="C11" s="283" t="s">
        <v>216</v>
      </c>
      <c r="D11" s="284">
        <v>456</v>
      </c>
      <c r="E11" s="285">
        <v>91.2</v>
      </c>
    </row>
    <row r="12" spans="1:16" ht="14.4" x14ac:dyDescent="0.3">
      <c r="A12" s="281">
        <v>4</v>
      </c>
      <c r="B12" s="282" t="s">
        <v>150</v>
      </c>
      <c r="C12" s="283" t="s">
        <v>217</v>
      </c>
      <c r="D12" s="284">
        <v>452</v>
      </c>
      <c r="E12" s="285">
        <v>90.4</v>
      </c>
    </row>
    <row r="13" spans="1:16" ht="14.4" x14ac:dyDescent="0.3">
      <c r="A13" s="281">
        <v>4</v>
      </c>
      <c r="B13" s="282" t="s">
        <v>150</v>
      </c>
      <c r="C13" s="283" t="s">
        <v>218</v>
      </c>
      <c r="D13" s="284">
        <v>452</v>
      </c>
      <c r="E13" s="285">
        <v>90.4</v>
      </c>
    </row>
    <row r="14" spans="1:16" ht="14.4" x14ac:dyDescent="0.3">
      <c r="A14" s="281">
        <v>4</v>
      </c>
      <c r="B14" s="282" t="s">
        <v>150</v>
      </c>
      <c r="C14" s="283" t="s">
        <v>219</v>
      </c>
      <c r="D14" s="284">
        <v>452</v>
      </c>
      <c r="E14" s="285">
        <v>90.4</v>
      </c>
    </row>
    <row r="15" spans="1:16" ht="14.4" x14ac:dyDescent="0.3">
      <c r="A15" s="281">
        <v>5</v>
      </c>
      <c r="B15" s="282" t="s">
        <v>150</v>
      </c>
      <c r="C15" s="283" t="s">
        <v>220</v>
      </c>
      <c r="D15" s="284">
        <v>450</v>
      </c>
      <c r="E15" s="285">
        <v>90</v>
      </c>
    </row>
    <row r="17" spans="1:5" ht="40.049999999999997" customHeight="1" x14ac:dyDescent="0.25">
      <c r="A17" s="287" t="s">
        <v>142</v>
      </c>
      <c r="B17" s="286"/>
      <c r="C17" s="286"/>
      <c r="D17" s="286"/>
      <c r="E17" s="286"/>
    </row>
    <row r="18" spans="1:5" ht="40.049999999999997" customHeight="1" x14ac:dyDescent="0.25">
      <c r="A18" s="289" t="s">
        <v>143</v>
      </c>
      <c r="B18" s="288"/>
      <c r="C18" s="288"/>
      <c r="D18" s="288"/>
      <c r="E18" s="288"/>
    </row>
  </sheetData>
  <sheetProtection algorithmName="SHA-512" hashValue="8+sbZaS4HnT3jZf2qSKs9w2UFU6w9XLlSeE70h5YhVRlkSif5VBEkwsz3OLgKUCi+R/azSt0h3IwNXEsZizzUw==" saltValue="3Zu1iVS+3N0MOEduGZINEA==" spinCount="100000" sheet="1" objects="1" scenarios="1"/>
  <mergeCells count="9">
    <mergeCell ref="A17:E17"/>
    <mergeCell ref="A18:E18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61DA25F2-4528-42D2-8B1F-2BC34D855B2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E1</oddHeader>
    <oddFooter>Page &amp;P of &amp;N</oddFooter>
  </headerFooter>
  <drawing r:id="rId2"/>
  <legacyDrawing r:id="rId3"/>
  <tableParts count="1"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FBC97-D827-4E37-B638-56DDD7FCD465}">
  <sheetPr>
    <pageSetUpPr fitToPage="1"/>
  </sheetPr>
  <dimension ref="A1:P13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9" style="105" bestFit="1" customWidth="1"/>
    <col min="8" max="16384" width="9.109375" style="105"/>
  </cols>
  <sheetData>
    <row r="1" spans="1:16" s="99" customFormat="1" ht="16.2" x14ac:dyDescent="0.3">
      <c r="A1" s="258" t="s">
        <v>137</v>
      </c>
      <c r="B1" s="258"/>
      <c r="C1" s="258"/>
      <c r="D1" s="258"/>
      <c r="E1" s="258"/>
      <c r="F1" s="83"/>
      <c r="G1" s="169" t="s">
        <v>125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45" t="s">
        <v>145</v>
      </c>
      <c r="B2" s="245"/>
      <c r="C2" s="245"/>
      <c r="D2" s="245"/>
      <c r="E2" s="245"/>
      <c r="F2" s="86"/>
      <c r="G2" s="154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9" t="s">
        <v>146</v>
      </c>
      <c r="B3" s="259"/>
      <c r="C3" s="259"/>
      <c r="D3" s="259"/>
      <c r="E3" s="259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60"/>
      <c r="B4" s="260"/>
      <c r="C4" s="260"/>
      <c r="D4" s="260"/>
      <c r="E4" s="26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60" t="s">
        <v>147</v>
      </c>
      <c r="B5" s="260"/>
      <c r="C5" s="260"/>
      <c r="D5" s="260"/>
      <c r="E5" s="260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1" t="s">
        <v>221</v>
      </c>
      <c r="B6" s="261"/>
      <c r="C6" s="261"/>
      <c r="D6" s="261"/>
      <c r="E6" s="261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7" t="s">
        <v>140</v>
      </c>
      <c r="B7" s="257"/>
      <c r="C7" s="257"/>
      <c r="D7" s="257"/>
      <c r="E7" s="257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>
        <v>1</v>
      </c>
      <c r="B9" s="111" t="s">
        <v>150</v>
      </c>
      <c r="C9" s="112" t="s">
        <v>222</v>
      </c>
      <c r="D9" s="113">
        <v>458</v>
      </c>
      <c r="E9" s="114">
        <v>91.6</v>
      </c>
    </row>
    <row r="10" spans="1:16" ht="14.4" x14ac:dyDescent="0.3">
      <c r="A10" s="281">
        <v>2</v>
      </c>
      <c r="B10" s="282" t="s">
        <v>150</v>
      </c>
      <c r="C10" s="283" t="s">
        <v>223</v>
      </c>
      <c r="D10" s="284">
        <v>455</v>
      </c>
      <c r="E10" s="285">
        <v>91</v>
      </c>
    </row>
    <row r="12" spans="1:16" ht="40.049999999999997" customHeight="1" x14ac:dyDescent="0.25">
      <c r="A12" s="287" t="s">
        <v>142</v>
      </c>
      <c r="B12" s="286"/>
      <c r="C12" s="286"/>
      <c r="D12" s="286"/>
      <c r="E12" s="286"/>
    </row>
    <row r="13" spans="1:16" ht="40.049999999999997" customHeight="1" x14ac:dyDescent="0.25">
      <c r="A13" s="289" t="s">
        <v>143</v>
      </c>
      <c r="B13" s="288"/>
      <c r="C13" s="288"/>
      <c r="D13" s="288"/>
      <c r="E13" s="288"/>
    </row>
  </sheetData>
  <sheetProtection algorithmName="SHA-512" hashValue="sNnEeuAqheNpgogsEHXTGov3mopJ9KyQQ4R7ZvZYEuBVDQKrv08wnQk+ZFqDMg3L57vEdp8lIIZ3w0/+Vl4PVg==" saltValue="4ffWfY+xgz3eByiIAlYL/w==" spinCount="100000" sheet="1" objects="1" scenarios="1"/>
  <mergeCells count="9">
    <mergeCell ref="A12:E12"/>
    <mergeCell ref="A13:E13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5379A517-EE41-4F66-8B3D-3A3DEAEF35B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E2</oddHeader>
    <oddFooter>Page &amp;P of &amp;N</oddFooter>
  </headerFooter>
  <drawing r:id="rId2"/>
  <legacyDrawing r:id="rId3"/>
  <tableParts count="1"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9D98D-46E7-4D63-9C8C-3048744FA076}">
  <sheetPr>
    <pageSetUpPr fitToPage="1"/>
  </sheetPr>
  <dimension ref="A1:P17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9" style="105" bestFit="1" customWidth="1"/>
    <col min="8" max="16384" width="9.109375" style="105"/>
  </cols>
  <sheetData>
    <row r="1" spans="1:16" s="99" customFormat="1" ht="16.2" x14ac:dyDescent="0.3">
      <c r="A1" s="258" t="s">
        <v>137</v>
      </c>
      <c r="B1" s="258"/>
      <c r="C1" s="258"/>
      <c r="D1" s="258"/>
      <c r="E1" s="258"/>
      <c r="F1" s="83"/>
      <c r="G1" s="169" t="s">
        <v>126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45" t="s">
        <v>145</v>
      </c>
      <c r="B2" s="245"/>
      <c r="C2" s="245"/>
      <c r="D2" s="245"/>
      <c r="E2" s="245"/>
      <c r="F2" s="86"/>
      <c r="G2" s="191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9" t="s">
        <v>146</v>
      </c>
      <c r="B3" s="259"/>
      <c r="C3" s="259"/>
      <c r="D3" s="259"/>
      <c r="E3" s="259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60"/>
      <c r="B4" s="260"/>
      <c r="C4" s="260"/>
      <c r="D4" s="260"/>
      <c r="E4" s="26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60" t="s">
        <v>147</v>
      </c>
      <c r="B5" s="260"/>
      <c r="C5" s="260"/>
      <c r="D5" s="260"/>
      <c r="E5" s="260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1" t="s">
        <v>224</v>
      </c>
      <c r="B6" s="261"/>
      <c r="C6" s="261"/>
      <c r="D6" s="261"/>
      <c r="E6" s="261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7" t="s">
        <v>140</v>
      </c>
      <c r="B7" s="257"/>
      <c r="C7" s="257"/>
      <c r="D7" s="257"/>
      <c r="E7" s="257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>
        <v>1</v>
      </c>
      <c r="B9" s="111" t="s">
        <v>150</v>
      </c>
      <c r="C9" s="112" t="s">
        <v>225</v>
      </c>
      <c r="D9" s="113">
        <v>475</v>
      </c>
      <c r="E9" s="114">
        <v>95</v>
      </c>
    </row>
    <row r="10" spans="1:16" ht="14.4" x14ac:dyDescent="0.3">
      <c r="A10" s="281">
        <v>2</v>
      </c>
      <c r="B10" s="282" t="s">
        <v>150</v>
      </c>
      <c r="C10" s="283" t="s">
        <v>226</v>
      </c>
      <c r="D10" s="284">
        <v>474</v>
      </c>
      <c r="E10" s="285">
        <v>94.8</v>
      </c>
    </row>
    <row r="11" spans="1:16" ht="14.4" x14ac:dyDescent="0.3">
      <c r="A11" s="281">
        <v>3</v>
      </c>
      <c r="B11" s="282" t="s">
        <v>150</v>
      </c>
      <c r="C11" s="283" t="s">
        <v>227</v>
      </c>
      <c r="D11" s="284">
        <v>471</v>
      </c>
      <c r="E11" s="285">
        <v>94.2</v>
      </c>
    </row>
    <row r="12" spans="1:16" ht="14.4" x14ac:dyDescent="0.3">
      <c r="A12" s="281">
        <v>4</v>
      </c>
      <c r="B12" s="282" t="s">
        <v>150</v>
      </c>
      <c r="C12" s="283" t="s">
        <v>228</v>
      </c>
      <c r="D12" s="284">
        <v>458</v>
      </c>
      <c r="E12" s="285">
        <v>91.6</v>
      </c>
    </row>
    <row r="13" spans="1:16" ht="14.4" x14ac:dyDescent="0.3">
      <c r="A13" s="281">
        <v>5</v>
      </c>
      <c r="B13" s="282" t="s">
        <v>150</v>
      </c>
      <c r="C13" s="283" t="s">
        <v>229</v>
      </c>
      <c r="D13" s="284">
        <v>455</v>
      </c>
      <c r="E13" s="285">
        <v>91</v>
      </c>
    </row>
    <row r="14" spans="1:16" ht="14.4" x14ac:dyDescent="0.3">
      <c r="A14" s="281">
        <v>6</v>
      </c>
      <c r="B14" s="282" t="s">
        <v>150</v>
      </c>
      <c r="C14" s="283" t="s">
        <v>230</v>
      </c>
      <c r="D14" s="284">
        <v>451</v>
      </c>
      <c r="E14" s="285">
        <v>90.2</v>
      </c>
    </row>
    <row r="16" spans="1:16" ht="40.049999999999997" customHeight="1" x14ac:dyDescent="0.25">
      <c r="A16" s="287" t="s">
        <v>142</v>
      </c>
      <c r="B16" s="286"/>
      <c r="C16" s="286"/>
      <c r="D16" s="286"/>
      <c r="E16" s="286"/>
    </row>
    <row r="17" spans="1:5" ht="40.049999999999997" customHeight="1" x14ac:dyDescent="0.25">
      <c r="A17" s="289" t="s">
        <v>143</v>
      </c>
      <c r="B17" s="288"/>
      <c r="C17" s="288"/>
      <c r="D17" s="288"/>
      <c r="E17" s="288"/>
    </row>
  </sheetData>
  <sheetProtection algorithmName="SHA-512" hashValue="FqRiZpYYmp/sFMHv1hnhXnWLNVjCb4QfK6BAT77pO+5wSCvf/CmknpSUGX6gKgSh70EQyxXXmEPUbh/BUcY9ig==" saltValue="aFXiXPQLybJ6Pktu314twQ==" spinCount="100000" sheet="1" objects="1" scenarios="1"/>
  <mergeCells count="9">
    <mergeCell ref="A16:E16"/>
    <mergeCell ref="A17:E17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5A57263F-4214-4656-AB22-3BF2A5B37BD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E3</oddHeader>
    <oddFooter>Page &amp;P of &amp;N</oddFooter>
  </headerFooter>
  <drawing r:id="rId2"/>
  <legacyDrawing r:id="rId3"/>
  <tableParts count="1"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16654-754E-4A82-A6AF-D3C8ADC3D870}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F2" sqref="F2"/>
      <selection pane="topRight" activeCell="F2" sqref="F2"/>
      <selection pane="bottomLeft" activeCell="F2" sqref="F2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9" style="105" bestFit="1" customWidth="1"/>
    <col min="8" max="16384" width="9.109375" style="105"/>
  </cols>
  <sheetData>
    <row r="1" spans="1:16" s="99" customFormat="1" ht="16.2" x14ac:dyDescent="0.3">
      <c r="A1" s="258" t="s">
        <v>137</v>
      </c>
      <c r="B1" s="258"/>
      <c r="C1" s="258"/>
      <c r="D1" s="258"/>
      <c r="E1" s="258"/>
      <c r="F1" s="83"/>
      <c r="G1" s="169" t="s">
        <v>127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45" t="s">
        <v>145</v>
      </c>
      <c r="B2" s="245"/>
      <c r="C2" s="245"/>
      <c r="D2" s="245"/>
      <c r="E2" s="245"/>
      <c r="F2" s="86"/>
      <c r="G2" s="154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9" t="s">
        <v>146</v>
      </c>
      <c r="B3" s="259"/>
      <c r="C3" s="259"/>
      <c r="D3" s="259"/>
      <c r="E3" s="259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60"/>
      <c r="B4" s="260"/>
      <c r="C4" s="260"/>
      <c r="D4" s="260"/>
      <c r="E4" s="26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60" t="s">
        <v>147</v>
      </c>
      <c r="B5" s="260"/>
      <c r="C5" s="260"/>
      <c r="D5" s="260"/>
      <c r="E5" s="260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1" t="s">
        <v>231</v>
      </c>
      <c r="B6" s="261"/>
      <c r="C6" s="261"/>
      <c r="D6" s="261"/>
      <c r="E6" s="261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7" t="s">
        <v>140</v>
      </c>
      <c r="B7" s="257"/>
      <c r="C7" s="257"/>
      <c r="D7" s="257"/>
      <c r="E7" s="257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/>
      <c r="B9" s="111"/>
      <c r="C9" s="304" t="s">
        <v>175</v>
      </c>
      <c r="D9" s="113"/>
      <c r="E9" s="114"/>
    </row>
    <row r="10" spans="1:16" ht="40.049999999999997" customHeight="1" x14ac:dyDescent="0.25">
      <c r="A10" s="287" t="s">
        <v>142</v>
      </c>
      <c r="B10" s="286"/>
      <c r="C10" s="286"/>
      <c r="D10" s="286"/>
      <c r="E10" s="286"/>
    </row>
    <row r="11" spans="1:16" ht="40.049999999999997" customHeight="1" x14ac:dyDescent="0.25">
      <c r="A11" s="289" t="s">
        <v>143</v>
      </c>
      <c r="B11" s="288"/>
      <c r="C11" s="288"/>
      <c r="D11" s="288"/>
      <c r="E11" s="288"/>
    </row>
  </sheetData>
  <sheetProtection algorithmName="SHA-512" hashValue="qXrNtlHfrDH53KPbOV59wz6A0Tp1uoqf7YX/CRTX2nCl2kDcjkISzRP57qdmc6khGyNyEaS8zb1kvEKck6Qldw==" saltValue="HcYQE4v7olmRAGdMDv9jDA==" spinCount="100000"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0F2CBDAF-F25A-4217-9FBF-42526B32C0E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E4</oddHeader>
    <oddFooter>Page &amp;P of &amp;N</oddFooter>
  </headerFooter>
  <drawing r:id="rId2"/>
  <legacyDrawing r:id="rId3"/>
  <tableParts count="1"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FD0BC-F125-421F-877D-01BD2EE1BA46}">
  <sheetPr>
    <pageSetUpPr fitToPage="1"/>
  </sheetPr>
  <dimension ref="A1:O13"/>
  <sheetViews>
    <sheetView showGridLines="0" zoomScaleNormal="100" workbookViewId="0">
      <pane xSplit="4" ySplit="8" topLeftCell="E9" activePane="bottomRight" state="frozen"/>
      <selection activeCell="C8" sqref="C8"/>
      <selection pane="topRight" activeCell="C8" sqref="C8"/>
      <selection pane="bottomLeft" activeCell="C8" sqref="C8"/>
      <selection pane="bottomRight" activeCell="F1" sqref="F1"/>
    </sheetView>
  </sheetViews>
  <sheetFormatPr defaultColWidth="9.109375" defaultRowHeight="13.2" x14ac:dyDescent="0.25"/>
  <cols>
    <col min="1" max="1" width="7" style="105" bestFit="1" customWidth="1"/>
    <col min="2" max="2" width="30.77734375" style="105" customWidth="1"/>
    <col min="3" max="3" width="45.77734375" style="120" customWidth="1"/>
    <col min="4" max="4" width="10.77734375" style="105" customWidth="1"/>
    <col min="5" max="5" width="5.77734375" style="105" customWidth="1"/>
    <col min="6" max="6" width="17.77734375" style="105" bestFit="1" customWidth="1"/>
    <col min="7" max="16384" width="9.109375" style="105"/>
  </cols>
  <sheetData>
    <row r="1" spans="1:15" s="99" customFormat="1" ht="16.2" x14ac:dyDescent="0.3">
      <c r="A1" s="258" t="s">
        <v>137</v>
      </c>
      <c r="B1" s="258"/>
      <c r="C1" s="258"/>
      <c r="D1" s="258"/>
      <c r="E1" s="83"/>
      <c r="F1" s="169" t="s">
        <v>128</v>
      </c>
      <c r="G1" s="85"/>
      <c r="H1" s="85"/>
      <c r="I1" s="85"/>
      <c r="J1" s="85"/>
      <c r="K1" s="85"/>
      <c r="L1" s="85"/>
      <c r="M1" s="85"/>
      <c r="N1" s="85"/>
      <c r="O1" s="85"/>
    </row>
    <row r="2" spans="1:15" s="117" customFormat="1" ht="17.399999999999999" x14ac:dyDescent="0.3">
      <c r="A2" s="245" t="s">
        <v>145</v>
      </c>
      <c r="B2" s="245"/>
      <c r="C2" s="245"/>
      <c r="D2" s="245"/>
      <c r="E2" s="115"/>
      <c r="F2" s="154" t="s">
        <v>57</v>
      </c>
      <c r="G2" s="116"/>
      <c r="H2" s="116"/>
      <c r="I2" s="116"/>
      <c r="J2" s="116"/>
      <c r="K2" s="116"/>
      <c r="L2" s="116"/>
      <c r="M2" s="116"/>
      <c r="N2" s="116"/>
      <c r="O2" s="116"/>
    </row>
    <row r="3" spans="1:15" s="102" customFormat="1" ht="13.8" x14ac:dyDescent="0.2">
      <c r="A3" s="259" t="s">
        <v>146</v>
      </c>
      <c r="B3" s="259"/>
      <c r="C3" s="259"/>
      <c r="D3" s="259"/>
      <c r="E3" s="100"/>
      <c r="F3" s="118"/>
      <c r="G3" s="101"/>
      <c r="H3" s="101"/>
      <c r="I3" s="101"/>
      <c r="J3" s="101"/>
      <c r="K3" s="101"/>
      <c r="L3" s="101"/>
      <c r="M3" s="101"/>
      <c r="N3" s="101"/>
      <c r="O3" s="101"/>
    </row>
    <row r="4" spans="1:15" s="99" customFormat="1" ht="13.8" x14ac:dyDescent="0.25">
      <c r="A4" s="260"/>
      <c r="B4" s="260"/>
      <c r="C4" s="260"/>
      <c r="D4" s="260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5" s="99" customFormat="1" ht="13.8" x14ac:dyDescent="0.25">
      <c r="A5" s="260" t="s">
        <v>147</v>
      </c>
      <c r="B5" s="260"/>
      <c r="C5" s="260"/>
      <c r="D5" s="260"/>
      <c r="E5" s="90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 s="99" customFormat="1" ht="13.8" x14ac:dyDescent="0.25">
      <c r="A6" s="263" t="s">
        <v>232</v>
      </c>
      <c r="B6" s="263"/>
      <c r="C6" s="263"/>
      <c r="D6" s="263"/>
      <c r="E6" s="91"/>
      <c r="F6" s="103"/>
      <c r="G6" s="103"/>
      <c r="H6" s="103"/>
      <c r="I6" s="103"/>
      <c r="J6" s="103"/>
      <c r="K6" s="103"/>
      <c r="L6" s="85"/>
      <c r="M6" s="85"/>
      <c r="N6" s="85"/>
      <c r="O6" s="85"/>
    </row>
    <row r="7" spans="1:15" s="99" customFormat="1" ht="13.8" x14ac:dyDescent="0.25">
      <c r="A7" s="262" t="s">
        <v>140</v>
      </c>
      <c r="B7" s="262"/>
      <c r="C7" s="262"/>
      <c r="D7" s="262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</row>
    <row r="8" spans="1:15" s="119" customFormat="1" ht="19.95" customHeight="1" x14ac:dyDescent="0.25">
      <c r="A8" s="106" t="s">
        <v>19</v>
      </c>
      <c r="B8" s="107" t="s">
        <v>0</v>
      </c>
      <c r="C8" s="108" t="s">
        <v>23</v>
      </c>
      <c r="D8" s="109" t="s">
        <v>21</v>
      </c>
    </row>
    <row r="9" spans="1:15" s="119" customFormat="1" ht="14.4" x14ac:dyDescent="0.3">
      <c r="A9" s="110">
        <v>1</v>
      </c>
      <c r="B9" s="112" t="s">
        <v>150</v>
      </c>
      <c r="C9" s="121" t="s">
        <v>226</v>
      </c>
      <c r="D9" s="122" t="s">
        <v>7</v>
      </c>
    </row>
    <row r="10" spans="1:15" ht="14.4" x14ac:dyDescent="0.3">
      <c r="A10" s="281">
        <v>2</v>
      </c>
      <c r="B10" s="283" t="s">
        <v>150</v>
      </c>
      <c r="C10" s="290" t="s">
        <v>227</v>
      </c>
      <c r="D10" s="291" t="s">
        <v>7</v>
      </c>
    </row>
    <row r="12" spans="1:15" ht="40.049999999999997" customHeight="1" x14ac:dyDescent="0.25">
      <c r="A12" s="287" t="s">
        <v>142</v>
      </c>
      <c r="B12" s="286"/>
      <c r="C12" s="286"/>
      <c r="D12" s="286"/>
    </row>
    <row r="13" spans="1:15" ht="40.049999999999997" customHeight="1" x14ac:dyDescent="0.25">
      <c r="A13" s="289" t="s">
        <v>143</v>
      </c>
      <c r="B13" s="288"/>
      <c r="C13" s="288"/>
      <c r="D13" s="288"/>
    </row>
  </sheetData>
  <sheetProtection algorithmName="SHA-512" hashValue="bpM4expQWWeWlcXl0LPpwvWbnkfmQzhkhUI2AlPaRMD8YJymdxnC+OdSryZnNFCe+kkgUjiEAXkow/Vwfl7rJg==" saltValue="qM3Oqz5965dyPfNHIFJyLg==" spinCount="100000" sheet="1" objects="1" scenarios="1"/>
  <mergeCells count="9">
    <mergeCell ref="A12:D12"/>
    <mergeCell ref="A13:D13"/>
    <mergeCell ref="A7:D7"/>
    <mergeCell ref="A1:D1"/>
    <mergeCell ref="A2:D2"/>
    <mergeCell ref="A3:D3"/>
    <mergeCell ref="A4:D4"/>
    <mergeCell ref="A5:D5"/>
    <mergeCell ref="A6:D6"/>
  </mergeCells>
  <hyperlinks>
    <hyperlink ref="F2" location="Index!A1" tooltip="Click here to go back to Table of Contents" display="Index page" xr:uid="{8868BA2C-5774-46C4-A4CC-868680BB1E2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&amp;RPROFORMA - 12 F</oddHeader>
    <oddFooter>Page &amp;P of &amp;N</oddFooter>
  </headerFooter>
  <drawing r:id="rId2"/>
  <tableParts count="1">
    <tablePart r:id="rId3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7632C-639E-42AB-81AE-ADC1963732A3}">
  <dimension ref="A1:N25"/>
  <sheetViews>
    <sheetView showGridLines="0" zoomScaleNormal="100" workbookViewId="0">
      <pane xSplit="3" ySplit="8" topLeftCell="D9" activePane="bottomRight" state="frozen"/>
      <selection activeCell="A8" sqref="A8"/>
      <selection pane="topRight" activeCell="A8" sqref="A8"/>
      <selection pane="bottomLeft" activeCell="A8" sqref="A8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.2187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9" t="s">
        <v>129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27" t="s">
        <v>233</v>
      </c>
      <c r="B6" s="228"/>
      <c r="C6" s="228"/>
      <c r="D6" s="127"/>
      <c r="E6" s="127"/>
      <c r="F6" s="127"/>
    </row>
    <row r="7" spans="1:14" s="124" customFormat="1" ht="13.8" x14ac:dyDescent="0.25">
      <c r="A7" s="226"/>
      <c r="B7" s="225"/>
      <c r="C7" s="225"/>
      <c r="D7" s="123"/>
      <c r="E7" s="123"/>
      <c r="F7" s="126"/>
    </row>
    <row r="8" spans="1:14" s="129" customFormat="1" ht="19.95" customHeight="1" x14ac:dyDescent="0.3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5" customHeight="1" x14ac:dyDescent="0.25">
      <c r="A9" s="189">
        <v>1</v>
      </c>
      <c r="B9" s="181" t="s">
        <v>150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s="131" customFormat="1" ht="40.049999999999997" customHeight="1" x14ac:dyDescent="0.2">
      <c r="A11" s="292" t="s">
        <v>142</v>
      </c>
      <c r="B11" s="266"/>
      <c r="C11" s="266"/>
    </row>
    <row r="12" spans="1:14" s="131" customFormat="1" ht="40.049999999999997" customHeight="1" x14ac:dyDescent="0.2">
      <c r="A12" s="293" t="s">
        <v>143</v>
      </c>
      <c r="B12" s="265"/>
      <c r="C12" s="265"/>
    </row>
    <row r="25" spans="1:1" x14ac:dyDescent="0.25">
      <c r="A25" s="132"/>
    </row>
  </sheetData>
  <sheetProtection algorithmName="SHA-512" hashValue="e7Hl6hzuYX2KwRlf9GGIvhqbw2lDrrHAYSHK3GRlTz6bW2RdnncnGkigMEfGCDK5NNii2jpKLKxceBkfsHSIbQ==" saltValue="4zBDGrFbI4ARjpGKox8tfQ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910875CF-CFF0-416F-A91A-C2D6FE1B49B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G</oddHeader>
    <oddFooter>Page &amp;P of &amp;N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41686-4ADE-4932-A27B-DA59660DD03F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.2187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9" t="s">
        <v>131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67" t="s">
        <v>234</v>
      </c>
      <c r="B6" s="268"/>
      <c r="C6" s="268"/>
      <c r="D6" s="127"/>
      <c r="E6" s="127"/>
      <c r="F6" s="127"/>
    </row>
    <row r="7" spans="1:14" s="124" customFormat="1" ht="13.8" x14ac:dyDescent="0.25">
      <c r="A7" s="229"/>
      <c r="B7" s="225"/>
      <c r="C7" s="225"/>
      <c r="D7" s="123"/>
      <c r="E7" s="123"/>
      <c r="F7" s="126"/>
    </row>
    <row r="8" spans="1:14" s="129" customFormat="1" ht="19.95" customHeight="1" x14ac:dyDescent="0.3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5" customHeight="1" x14ac:dyDescent="0.25">
      <c r="A9" s="189">
        <v>1</v>
      </c>
      <c r="B9" s="181" t="s">
        <v>235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2" t="s">
        <v>142</v>
      </c>
      <c r="B11" s="266"/>
      <c r="C11" s="266"/>
    </row>
    <row r="12" spans="1:14" ht="40.049999999999997" customHeight="1" x14ac:dyDescent="0.25">
      <c r="A12" s="293" t="s">
        <v>143</v>
      </c>
      <c r="B12" s="265"/>
      <c r="C12" s="265"/>
    </row>
    <row r="22" spans="1:1" x14ac:dyDescent="0.25">
      <c r="A22" s="132"/>
    </row>
  </sheetData>
  <sheetProtection algorithmName="SHA-512" hashValue="rbIyIet2gSGE+ssxle5EiR0JaVcPcP/jYPOWX1/K7c+uwC2DUUa2TQHFyjDs8z+KIxHEuWCjdnQbkVTUjo+gDQ==" saltValue="rddac+iV/NdQNL2TgXIJ8g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77F2D87C-C91C-4C75-800A-C65AB76DC13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H</oddHeader>
    <oddFooter>Page &amp;P of &amp;N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6BCA5-A6C8-49DD-9BAB-72AB2C7FBC2C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7.3320312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9" t="s">
        <v>132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67" t="s">
        <v>236</v>
      </c>
      <c r="B6" s="268"/>
      <c r="C6" s="268"/>
      <c r="D6" s="127"/>
      <c r="E6" s="127"/>
      <c r="F6" s="127"/>
    </row>
    <row r="7" spans="1:14" s="124" customFormat="1" ht="13.8" x14ac:dyDescent="0.25">
      <c r="A7" s="229"/>
      <c r="B7" s="225"/>
      <c r="C7" s="225"/>
      <c r="D7" s="123"/>
      <c r="E7" s="123"/>
      <c r="F7" s="126"/>
    </row>
    <row r="8" spans="1:14" s="129" customFormat="1" ht="19.95" customHeight="1" x14ac:dyDescent="0.3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5" customHeight="1" x14ac:dyDescent="0.25">
      <c r="A9" s="189">
        <v>1</v>
      </c>
      <c r="B9" s="181" t="s">
        <v>235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2" t="s">
        <v>142</v>
      </c>
      <c r="B11" s="266"/>
      <c r="C11" s="266"/>
    </row>
    <row r="12" spans="1:14" ht="40.049999999999997" customHeight="1" x14ac:dyDescent="0.25">
      <c r="A12" s="293" t="s">
        <v>143</v>
      </c>
      <c r="B12" s="265"/>
      <c r="C12" s="265"/>
    </row>
    <row r="22" spans="1:1" x14ac:dyDescent="0.25">
      <c r="A22" s="132"/>
    </row>
  </sheetData>
  <sheetProtection algorithmName="SHA-512" hashValue="/bsXQyFOo9T7R02rMCG7oliTlh1b0C6RZ79blzvBAdXZdXOVaOvDBUirD0fB/bTgWNs8iS5b/DFC+4iKmdsJLQ==" saltValue="uXM/1Z7C7GO4J56VrAd5MQ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008EECB4-44E5-4E37-B73C-318D64BFE86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I</oddHeader>
    <oddFooter>Page &amp;P of &amp;N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DF9C2-20F3-4E84-96C7-1D3572D1742A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7.554687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9" t="s">
        <v>133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67" t="s">
        <v>237</v>
      </c>
      <c r="B6" s="268"/>
      <c r="C6" s="268"/>
      <c r="D6" s="127"/>
      <c r="E6" s="127"/>
      <c r="F6" s="127"/>
    </row>
    <row r="7" spans="1:14" s="124" customFormat="1" ht="13.8" x14ac:dyDescent="0.25">
      <c r="A7" s="229"/>
      <c r="B7" s="225"/>
      <c r="C7" s="225"/>
      <c r="D7" s="123"/>
      <c r="E7" s="123"/>
      <c r="F7" s="126"/>
    </row>
    <row r="8" spans="1:14" s="129" customFormat="1" ht="19.95" customHeight="1" x14ac:dyDescent="0.3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5" customHeight="1" x14ac:dyDescent="0.25">
      <c r="A9" s="189">
        <v>1</v>
      </c>
      <c r="B9" s="181" t="s">
        <v>235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2" t="s">
        <v>142</v>
      </c>
      <c r="B11" s="266"/>
      <c r="C11" s="266"/>
    </row>
    <row r="12" spans="1:14" ht="40.049999999999997" customHeight="1" x14ac:dyDescent="0.25">
      <c r="A12" s="293" t="s">
        <v>143</v>
      </c>
      <c r="B12" s="265"/>
      <c r="C12" s="265"/>
    </row>
    <row r="22" spans="1:1" x14ac:dyDescent="0.25">
      <c r="A22" s="132"/>
    </row>
  </sheetData>
  <sheetProtection algorithmName="SHA-512" hashValue="nI/4Ccnr8Ae+SX7TyftH5X+JBX9J6VqUD1C82pmSPaeX0RU865UYVNrYH4mGlEvFWrrLFoT4a2brE0QDJUlt+w==" saltValue="688rAPErHUUOyKQsoNSMpQ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4AD1829D-6B6E-48D9-AAB1-53887638803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J</oddHead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035"/>
  <sheetViews>
    <sheetView showGridLines="0" zoomScaleNormal="100" workbookViewId="0">
      <pane xSplit="18" ySplit="8" topLeftCell="S9" activePane="bottomRight" state="frozen"/>
      <selection activeCell="A8" sqref="A8:A9"/>
      <selection pane="topRight" activeCell="A8" sqref="A8:A9"/>
      <selection pane="bottomLeft" activeCell="A8" sqref="A8:A9"/>
      <selection pane="bottomRight" activeCell="T1" sqref="T1"/>
    </sheetView>
  </sheetViews>
  <sheetFormatPr defaultColWidth="9.109375" defaultRowHeight="24.9" customHeight="1" x14ac:dyDescent="0.25"/>
  <cols>
    <col min="1" max="1" width="3.77734375" style="2" customWidth="1"/>
    <col min="2" max="2" width="25.77734375" style="1" customWidth="1"/>
    <col min="3" max="3" width="3.6640625" style="1" customWidth="1"/>
    <col min="4" max="16" width="8.77734375" style="1" customWidth="1"/>
    <col min="17" max="18" width="8.77734375" style="3" customWidth="1"/>
    <col min="19" max="19" width="6.6640625" style="3" customWidth="1"/>
    <col min="20" max="20" width="18" style="1" bestFit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s="41" customFormat="1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51"/>
      <c r="T1" s="169" t="s">
        <v>90</v>
      </c>
      <c r="U1" s="51"/>
      <c r="V1" s="51"/>
      <c r="W1" s="51"/>
    </row>
    <row r="2" spans="1:23" s="41" customFormat="1" ht="17.399999999999999" x14ac:dyDescent="0.25">
      <c r="A2" s="221" t="s">
        <v>145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T2" s="154" t="s">
        <v>57</v>
      </c>
    </row>
    <row r="3" spans="1:23" s="41" customFormat="1" ht="13.8" x14ac:dyDescent="0.25">
      <c r="A3" s="222" t="s">
        <v>146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</row>
    <row r="4" spans="1:23" s="41" customFormat="1" ht="13.8" x14ac:dyDescent="0.25">
      <c r="A4" s="224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</row>
    <row r="5" spans="1:23" s="41" customFormat="1" ht="13.8" x14ac:dyDescent="0.25">
      <c r="A5" s="226" t="s">
        <v>147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</row>
    <row r="6" spans="1:23" s="41" customFormat="1" ht="13.8" x14ac:dyDescent="0.25">
      <c r="A6" s="227" t="s">
        <v>152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81"/>
      <c r="T6" s="81"/>
      <c r="U6" s="81"/>
      <c r="V6" s="81"/>
      <c r="W6" s="81"/>
    </row>
    <row r="7" spans="1:23" s="41" customFormat="1" ht="13.8" x14ac:dyDescent="0.25">
      <c r="A7" s="226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81"/>
      <c r="T7" s="81"/>
      <c r="U7" s="82"/>
      <c r="V7" s="81"/>
      <c r="W7" s="81"/>
    </row>
    <row r="8" spans="1:23" s="54" customFormat="1" ht="28.05" customHeight="1" x14ac:dyDescent="0.25">
      <c r="A8" s="74" t="s">
        <v>59</v>
      </c>
      <c r="B8" s="75" t="s">
        <v>13</v>
      </c>
      <c r="C8" s="75" t="s">
        <v>43</v>
      </c>
      <c r="D8" s="74" t="s">
        <v>41</v>
      </c>
      <c r="E8" s="74" t="s">
        <v>27</v>
      </c>
      <c r="F8" s="74" t="s">
        <v>14</v>
      </c>
      <c r="G8" s="74" t="s">
        <v>7</v>
      </c>
      <c r="H8" s="74" t="s">
        <v>8</v>
      </c>
      <c r="I8" s="74" t="s">
        <v>9</v>
      </c>
      <c r="J8" s="74" t="s">
        <v>10</v>
      </c>
      <c r="K8" s="74" t="s">
        <v>6</v>
      </c>
      <c r="L8" s="74" t="s">
        <v>5</v>
      </c>
      <c r="M8" s="74" t="s">
        <v>4</v>
      </c>
      <c r="N8" s="74" t="s">
        <v>3</v>
      </c>
      <c r="O8" s="74" t="s">
        <v>2</v>
      </c>
      <c r="P8" s="74" t="s">
        <v>33</v>
      </c>
      <c r="Q8" s="74" t="s">
        <v>12</v>
      </c>
      <c r="R8" s="74" t="s">
        <v>11</v>
      </c>
      <c r="S8" s="52"/>
      <c r="T8" s="53"/>
      <c r="U8" s="52"/>
      <c r="V8" s="52"/>
      <c r="W8" s="52"/>
    </row>
    <row r="9" spans="1:23" s="54" customFormat="1" ht="15.45" customHeight="1" x14ac:dyDescent="0.25">
      <c r="A9" s="237">
        <v>1</v>
      </c>
      <c r="B9" s="240" t="s">
        <v>154</v>
      </c>
      <c r="C9" s="55" t="s">
        <v>30</v>
      </c>
      <c r="D9" s="48">
        <v>95</v>
      </c>
      <c r="E9" s="48">
        <v>95</v>
      </c>
      <c r="F9" s="49">
        <v>100</v>
      </c>
      <c r="G9" s="48">
        <v>6</v>
      </c>
      <c r="H9" s="48">
        <v>4</v>
      </c>
      <c r="I9" s="48">
        <v>13</v>
      </c>
      <c r="J9" s="48">
        <v>11</v>
      </c>
      <c r="K9" s="48">
        <v>18</v>
      </c>
      <c r="L9" s="48">
        <v>11</v>
      </c>
      <c r="M9" s="48">
        <v>24</v>
      </c>
      <c r="N9" s="48">
        <v>8</v>
      </c>
      <c r="O9" s="48">
        <v>0</v>
      </c>
      <c r="P9" s="48">
        <v>95</v>
      </c>
      <c r="Q9" s="48">
        <v>370</v>
      </c>
      <c r="R9" s="49">
        <v>48.68</v>
      </c>
      <c r="S9" s="52"/>
      <c r="T9" s="53"/>
      <c r="U9" s="52"/>
      <c r="V9" s="52"/>
      <c r="W9" s="52"/>
    </row>
    <row r="10" spans="1:23" s="54" customFormat="1" ht="15.45" customHeight="1" x14ac:dyDescent="0.25">
      <c r="A10" s="237"/>
      <c r="B10" s="240"/>
      <c r="C10" s="55" t="s">
        <v>31</v>
      </c>
      <c r="D10" s="48">
        <v>70</v>
      </c>
      <c r="E10" s="48">
        <v>70</v>
      </c>
      <c r="F10" s="49">
        <v>100</v>
      </c>
      <c r="G10" s="48">
        <v>3</v>
      </c>
      <c r="H10" s="48">
        <v>15</v>
      </c>
      <c r="I10" s="48">
        <v>17</v>
      </c>
      <c r="J10" s="48">
        <v>11</v>
      </c>
      <c r="K10" s="48">
        <v>7</v>
      </c>
      <c r="L10" s="48">
        <v>8</v>
      </c>
      <c r="M10" s="48">
        <v>8</v>
      </c>
      <c r="N10" s="48">
        <v>1</v>
      </c>
      <c r="O10" s="48">
        <v>0</v>
      </c>
      <c r="P10" s="48">
        <v>70</v>
      </c>
      <c r="Q10" s="48">
        <v>355</v>
      </c>
      <c r="R10" s="49">
        <v>63.39</v>
      </c>
      <c r="S10" s="52"/>
      <c r="T10" s="53"/>
      <c r="U10" s="52"/>
      <c r="V10" s="52"/>
      <c r="W10" s="52"/>
    </row>
    <row r="11" spans="1:23" s="54" customFormat="1" ht="15.45" customHeight="1" x14ac:dyDescent="0.25">
      <c r="A11" s="237"/>
      <c r="B11" s="240"/>
      <c r="C11" s="56" t="s">
        <v>42</v>
      </c>
      <c r="D11" s="36">
        <v>165</v>
      </c>
      <c r="E11" s="36">
        <v>165</v>
      </c>
      <c r="F11" s="37">
        <v>100</v>
      </c>
      <c r="G11" s="36">
        <v>9</v>
      </c>
      <c r="H11" s="36">
        <v>19</v>
      </c>
      <c r="I11" s="36">
        <v>30</v>
      </c>
      <c r="J11" s="36">
        <v>22</v>
      </c>
      <c r="K11" s="36">
        <v>25</v>
      </c>
      <c r="L11" s="36">
        <v>19</v>
      </c>
      <c r="M11" s="36">
        <v>32</v>
      </c>
      <c r="N11" s="36">
        <v>9</v>
      </c>
      <c r="O11" s="36">
        <v>0</v>
      </c>
      <c r="P11" s="36">
        <v>165</v>
      </c>
      <c r="Q11" s="36">
        <v>725</v>
      </c>
      <c r="R11" s="37">
        <v>54.92</v>
      </c>
      <c r="S11" s="52"/>
      <c r="T11" s="53"/>
      <c r="U11" s="52"/>
      <c r="V11" s="52"/>
      <c r="W11" s="52"/>
    </row>
    <row r="12" spans="1:23" s="54" customFormat="1" ht="15.45" customHeight="1" x14ac:dyDescent="0.25">
      <c r="A12" s="237">
        <v>2</v>
      </c>
      <c r="B12" s="240" t="s">
        <v>155</v>
      </c>
      <c r="C12" s="55" t="s">
        <v>30</v>
      </c>
      <c r="D12" s="48">
        <v>94</v>
      </c>
      <c r="E12" s="48">
        <v>94</v>
      </c>
      <c r="F12" s="49">
        <v>100</v>
      </c>
      <c r="G12" s="48">
        <v>6</v>
      </c>
      <c r="H12" s="48">
        <v>6</v>
      </c>
      <c r="I12" s="48">
        <v>15</v>
      </c>
      <c r="J12" s="48">
        <v>9</v>
      </c>
      <c r="K12" s="48">
        <v>16</v>
      </c>
      <c r="L12" s="48">
        <v>9</v>
      </c>
      <c r="M12" s="48">
        <v>16</v>
      </c>
      <c r="N12" s="48">
        <v>17</v>
      </c>
      <c r="O12" s="48">
        <v>0</v>
      </c>
      <c r="P12" s="48">
        <v>94</v>
      </c>
      <c r="Q12" s="48">
        <v>365</v>
      </c>
      <c r="R12" s="49">
        <v>48.54</v>
      </c>
      <c r="S12" s="52"/>
      <c r="T12" s="53"/>
      <c r="U12" s="52"/>
      <c r="V12" s="52"/>
      <c r="W12" s="52"/>
    </row>
    <row r="13" spans="1:23" s="54" customFormat="1" ht="15.45" customHeight="1" x14ac:dyDescent="0.25">
      <c r="A13" s="237"/>
      <c r="B13" s="240"/>
      <c r="C13" s="55" t="s">
        <v>31</v>
      </c>
      <c r="D13" s="48">
        <v>70</v>
      </c>
      <c r="E13" s="48">
        <v>70</v>
      </c>
      <c r="F13" s="49">
        <v>100</v>
      </c>
      <c r="G13" s="48">
        <v>9</v>
      </c>
      <c r="H13" s="48">
        <v>20</v>
      </c>
      <c r="I13" s="48">
        <v>9</v>
      </c>
      <c r="J13" s="48">
        <v>16</v>
      </c>
      <c r="K13" s="48">
        <v>7</v>
      </c>
      <c r="L13" s="48">
        <v>4</v>
      </c>
      <c r="M13" s="48">
        <v>4</v>
      </c>
      <c r="N13" s="48">
        <v>1</v>
      </c>
      <c r="O13" s="48">
        <v>0</v>
      </c>
      <c r="P13" s="48">
        <v>70</v>
      </c>
      <c r="Q13" s="48">
        <v>395</v>
      </c>
      <c r="R13" s="49">
        <v>70.540000000000006</v>
      </c>
      <c r="S13" s="52"/>
      <c r="T13" s="53"/>
      <c r="U13" s="52"/>
      <c r="V13" s="52"/>
      <c r="W13" s="52"/>
    </row>
    <row r="14" spans="1:23" s="54" customFormat="1" ht="15.45" customHeight="1" x14ac:dyDescent="0.25">
      <c r="A14" s="237"/>
      <c r="B14" s="240"/>
      <c r="C14" s="56" t="s">
        <v>42</v>
      </c>
      <c r="D14" s="36">
        <v>164</v>
      </c>
      <c r="E14" s="36">
        <v>164</v>
      </c>
      <c r="F14" s="37">
        <v>100</v>
      </c>
      <c r="G14" s="36">
        <v>15</v>
      </c>
      <c r="H14" s="36">
        <v>26</v>
      </c>
      <c r="I14" s="36">
        <v>24</v>
      </c>
      <c r="J14" s="36">
        <v>25</v>
      </c>
      <c r="K14" s="36">
        <v>23</v>
      </c>
      <c r="L14" s="36">
        <v>13</v>
      </c>
      <c r="M14" s="36">
        <v>20</v>
      </c>
      <c r="N14" s="36">
        <v>18</v>
      </c>
      <c r="O14" s="36">
        <v>0</v>
      </c>
      <c r="P14" s="36">
        <v>164</v>
      </c>
      <c r="Q14" s="36">
        <v>760</v>
      </c>
      <c r="R14" s="37">
        <v>57.93</v>
      </c>
      <c r="S14" s="52"/>
      <c r="T14" s="53"/>
      <c r="U14" s="52"/>
      <c r="V14" s="52"/>
      <c r="W14" s="52"/>
    </row>
    <row r="15" spans="1:23" s="54" customFormat="1" ht="15.45" customHeight="1" x14ac:dyDescent="0.25">
      <c r="A15" s="237">
        <v>3</v>
      </c>
      <c r="B15" s="240" t="s">
        <v>156</v>
      </c>
      <c r="C15" s="55" t="s">
        <v>30</v>
      </c>
      <c r="D15" s="48">
        <v>1</v>
      </c>
      <c r="E15" s="48">
        <v>1</v>
      </c>
      <c r="F15" s="49">
        <v>100</v>
      </c>
      <c r="G15" s="48">
        <v>1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1</v>
      </c>
      <c r="Q15" s="48">
        <v>8</v>
      </c>
      <c r="R15" s="49">
        <v>100</v>
      </c>
      <c r="S15" s="52"/>
      <c r="T15" s="53"/>
      <c r="U15" s="52"/>
      <c r="V15" s="52"/>
      <c r="W15" s="52"/>
    </row>
    <row r="16" spans="1:23" s="54" customFormat="1" ht="15.45" customHeight="1" x14ac:dyDescent="0.25">
      <c r="A16" s="237"/>
      <c r="B16" s="240"/>
      <c r="C16" s="55" t="s">
        <v>31</v>
      </c>
      <c r="D16" s="278" t="s">
        <v>157</v>
      </c>
      <c r="E16" s="48"/>
      <c r="F16" s="49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  <c r="S16" s="52"/>
      <c r="T16" s="53"/>
      <c r="U16" s="52"/>
      <c r="V16" s="52"/>
      <c r="W16" s="52"/>
    </row>
    <row r="17" spans="1:23" s="54" customFormat="1" ht="15.45" customHeight="1" x14ac:dyDescent="0.25">
      <c r="A17" s="237"/>
      <c r="B17" s="240"/>
      <c r="C17" s="56" t="s">
        <v>42</v>
      </c>
      <c r="D17" s="36">
        <v>1</v>
      </c>
      <c r="E17" s="36">
        <v>1</v>
      </c>
      <c r="F17" s="37">
        <v>100</v>
      </c>
      <c r="G17" s="36">
        <v>1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1</v>
      </c>
      <c r="Q17" s="36">
        <v>8</v>
      </c>
      <c r="R17" s="37">
        <v>100</v>
      </c>
      <c r="S17" s="52"/>
      <c r="T17" s="53"/>
      <c r="U17" s="52"/>
      <c r="V17" s="52"/>
      <c r="W17" s="52"/>
    </row>
    <row r="18" spans="1:23" s="54" customFormat="1" ht="15.45" customHeight="1" x14ac:dyDescent="0.25">
      <c r="A18" s="237">
        <v>4</v>
      </c>
      <c r="B18" s="240" t="s">
        <v>158</v>
      </c>
      <c r="C18" s="55" t="s">
        <v>30</v>
      </c>
      <c r="D18" s="48">
        <v>66</v>
      </c>
      <c r="E18" s="48">
        <v>65</v>
      </c>
      <c r="F18" s="49">
        <v>98.48</v>
      </c>
      <c r="G18" s="48">
        <v>6</v>
      </c>
      <c r="H18" s="48">
        <v>10</v>
      </c>
      <c r="I18" s="48">
        <v>6</v>
      </c>
      <c r="J18" s="48">
        <v>6</v>
      </c>
      <c r="K18" s="48">
        <v>10</v>
      </c>
      <c r="L18" s="48">
        <v>11</v>
      </c>
      <c r="M18" s="48">
        <v>10</v>
      </c>
      <c r="N18" s="48">
        <v>6</v>
      </c>
      <c r="O18" s="48">
        <v>1</v>
      </c>
      <c r="P18" s="48">
        <v>66</v>
      </c>
      <c r="Q18" s="48">
        <v>283</v>
      </c>
      <c r="R18" s="49">
        <v>53.6</v>
      </c>
      <c r="S18" s="52"/>
      <c r="T18" s="53"/>
      <c r="U18" s="52"/>
      <c r="V18" s="52"/>
      <c r="W18" s="52"/>
    </row>
    <row r="19" spans="1:23" s="54" customFormat="1" ht="15.45" customHeight="1" x14ac:dyDescent="0.25">
      <c r="A19" s="237"/>
      <c r="B19" s="240"/>
      <c r="C19" s="55" t="s">
        <v>31</v>
      </c>
      <c r="D19" s="48">
        <v>47</v>
      </c>
      <c r="E19" s="48">
        <v>47</v>
      </c>
      <c r="F19" s="49">
        <v>100</v>
      </c>
      <c r="G19" s="48">
        <v>2</v>
      </c>
      <c r="H19" s="48">
        <v>10</v>
      </c>
      <c r="I19" s="48">
        <v>3</v>
      </c>
      <c r="J19" s="48">
        <v>9</v>
      </c>
      <c r="K19" s="48">
        <v>7</v>
      </c>
      <c r="L19" s="48">
        <v>6</v>
      </c>
      <c r="M19" s="48">
        <v>8</v>
      </c>
      <c r="N19" s="48">
        <v>2</v>
      </c>
      <c r="O19" s="48">
        <v>0</v>
      </c>
      <c r="P19" s="48">
        <v>47</v>
      </c>
      <c r="Q19" s="48">
        <v>213</v>
      </c>
      <c r="R19" s="49">
        <v>56.65</v>
      </c>
      <c r="S19" s="52"/>
      <c r="T19" s="53"/>
      <c r="U19" s="52"/>
      <c r="V19" s="52"/>
      <c r="W19" s="52"/>
    </row>
    <row r="20" spans="1:23" s="54" customFormat="1" ht="15.45" customHeight="1" x14ac:dyDescent="0.25">
      <c r="A20" s="237"/>
      <c r="B20" s="240"/>
      <c r="C20" s="56" t="s">
        <v>42</v>
      </c>
      <c r="D20" s="36">
        <v>113</v>
      </c>
      <c r="E20" s="36">
        <v>112</v>
      </c>
      <c r="F20" s="37">
        <v>99.12</v>
      </c>
      <c r="G20" s="36">
        <v>8</v>
      </c>
      <c r="H20" s="36">
        <v>20</v>
      </c>
      <c r="I20" s="36">
        <v>9</v>
      </c>
      <c r="J20" s="36">
        <v>15</v>
      </c>
      <c r="K20" s="36">
        <v>17</v>
      </c>
      <c r="L20" s="36">
        <v>17</v>
      </c>
      <c r="M20" s="36">
        <v>18</v>
      </c>
      <c r="N20" s="36">
        <v>8</v>
      </c>
      <c r="O20" s="36">
        <v>1</v>
      </c>
      <c r="P20" s="36">
        <v>113</v>
      </c>
      <c r="Q20" s="36">
        <v>496</v>
      </c>
      <c r="R20" s="37">
        <v>54.87</v>
      </c>
      <c r="S20" s="52"/>
      <c r="T20" s="53"/>
      <c r="U20" s="52"/>
      <c r="V20" s="52"/>
      <c r="W20" s="52"/>
    </row>
    <row r="21" spans="1:23" s="54" customFormat="1" ht="15.45" customHeight="1" x14ac:dyDescent="0.25">
      <c r="A21" s="237">
        <v>5</v>
      </c>
      <c r="B21" s="240" t="s">
        <v>159</v>
      </c>
      <c r="C21" s="55" t="s">
        <v>30</v>
      </c>
      <c r="D21" s="48">
        <v>29</v>
      </c>
      <c r="E21" s="48">
        <v>29</v>
      </c>
      <c r="F21" s="49">
        <v>100</v>
      </c>
      <c r="G21" s="48">
        <v>1</v>
      </c>
      <c r="H21" s="48">
        <v>4</v>
      </c>
      <c r="I21" s="48">
        <v>2</v>
      </c>
      <c r="J21" s="48">
        <v>4</v>
      </c>
      <c r="K21" s="48">
        <v>1</v>
      </c>
      <c r="L21" s="48">
        <v>10</v>
      </c>
      <c r="M21" s="48">
        <v>4</v>
      </c>
      <c r="N21" s="48">
        <v>3</v>
      </c>
      <c r="O21" s="48">
        <v>0</v>
      </c>
      <c r="P21" s="48">
        <v>29</v>
      </c>
      <c r="Q21" s="48">
        <v>113</v>
      </c>
      <c r="R21" s="49">
        <v>48.71</v>
      </c>
      <c r="S21" s="52"/>
      <c r="T21" s="53"/>
      <c r="U21" s="52"/>
      <c r="V21" s="52"/>
      <c r="W21" s="52"/>
    </row>
    <row r="22" spans="1:23" s="54" customFormat="1" ht="15.45" customHeight="1" x14ac:dyDescent="0.25">
      <c r="A22" s="237"/>
      <c r="B22" s="240"/>
      <c r="C22" s="55" t="s">
        <v>31</v>
      </c>
      <c r="D22" s="48">
        <v>23</v>
      </c>
      <c r="E22" s="48">
        <v>23</v>
      </c>
      <c r="F22" s="49">
        <v>100</v>
      </c>
      <c r="G22" s="48">
        <v>4</v>
      </c>
      <c r="H22" s="48">
        <v>3</v>
      </c>
      <c r="I22" s="48">
        <v>4</v>
      </c>
      <c r="J22" s="48">
        <v>5</v>
      </c>
      <c r="K22" s="48">
        <v>1</v>
      </c>
      <c r="L22" s="48">
        <v>3</v>
      </c>
      <c r="M22" s="48">
        <v>2</v>
      </c>
      <c r="N22" s="48">
        <v>1</v>
      </c>
      <c r="O22" s="48">
        <v>0</v>
      </c>
      <c r="P22" s="48">
        <v>23</v>
      </c>
      <c r="Q22" s="48">
        <v>120</v>
      </c>
      <c r="R22" s="49">
        <v>65.22</v>
      </c>
      <c r="S22" s="52"/>
      <c r="T22" s="53"/>
      <c r="U22" s="52"/>
      <c r="V22" s="52"/>
      <c r="W22" s="52"/>
    </row>
    <row r="23" spans="1:23" s="54" customFormat="1" ht="15.45" customHeight="1" x14ac:dyDescent="0.25">
      <c r="A23" s="237"/>
      <c r="B23" s="240"/>
      <c r="C23" s="56" t="s">
        <v>42</v>
      </c>
      <c r="D23" s="36">
        <v>52</v>
      </c>
      <c r="E23" s="36">
        <v>52</v>
      </c>
      <c r="F23" s="37">
        <v>100</v>
      </c>
      <c r="G23" s="36">
        <v>5</v>
      </c>
      <c r="H23" s="36">
        <v>7</v>
      </c>
      <c r="I23" s="36">
        <v>6</v>
      </c>
      <c r="J23" s="36">
        <v>9</v>
      </c>
      <c r="K23" s="36">
        <v>2</v>
      </c>
      <c r="L23" s="36">
        <v>13</v>
      </c>
      <c r="M23" s="36">
        <v>6</v>
      </c>
      <c r="N23" s="36">
        <v>4</v>
      </c>
      <c r="O23" s="36">
        <v>0</v>
      </c>
      <c r="P23" s="36">
        <v>52</v>
      </c>
      <c r="Q23" s="36">
        <v>233</v>
      </c>
      <c r="R23" s="37">
        <v>56.01</v>
      </c>
      <c r="S23" s="52"/>
      <c r="T23" s="53"/>
      <c r="U23" s="52"/>
      <c r="V23" s="52"/>
      <c r="W23" s="52"/>
    </row>
    <row r="24" spans="1:23" s="54" customFormat="1" ht="15.45" customHeight="1" x14ac:dyDescent="0.25">
      <c r="A24" s="237">
        <v>6</v>
      </c>
      <c r="B24" s="240" t="s">
        <v>160</v>
      </c>
      <c r="C24" s="55" t="s">
        <v>30</v>
      </c>
      <c r="D24" s="48">
        <v>95</v>
      </c>
      <c r="E24" s="48">
        <v>95</v>
      </c>
      <c r="F24" s="49">
        <v>100</v>
      </c>
      <c r="G24" s="48">
        <v>10</v>
      </c>
      <c r="H24" s="48">
        <v>9</v>
      </c>
      <c r="I24" s="48">
        <v>15</v>
      </c>
      <c r="J24" s="48">
        <v>19</v>
      </c>
      <c r="K24" s="48">
        <v>18</v>
      </c>
      <c r="L24" s="48">
        <v>14</v>
      </c>
      <c r="M24" s="48">
        <v>9</v>
      </c>
      <c r="N24" s="48">
        <v>1</v>
      </c>
      <c r="O24" s="48">
        <v>0</v>
      </c>
      <c r="P24" s="48">
        <v>95</v>
      </c>
      <c r="Q24" s="48">
        <v>461</v>
      </c>
      <c r="R24" s="49">
        <v>60.66</v>
      </c>
      <c r="S24" s="52"/>
      <c r="T24" s="53"/>
      <c r="U24" s="52"/>
      <c r="V24" s="52"/>
      <c r="W24" s="52"/>
    </row>
    <row r="25" spans="1:23" s="54" customFormat="1" ht="15.45" customHeight="1" x14ac:dyDescent="0.25">
      <c r="A25" s="237"/>
      <c r="B25" s="240"/>
      <c r="C25" s="55" t="s">
        <v>31</v>
      </c>
      <c r="D25" s="48">
        <v>70</v>
      </c>
      <c r="E25" s="48">
        <v>70</v>
      </c>
      <c r="F25" s="49">
        <v>100</v>
      </c>
      <c r="G25" s="48">
        <v>6</v>
      </c>
      <c r="H25" s="48">
        <v>20</v>
      </c>
      <c r="I25" s="48">
        <v>13</v>
      </c>
      <c r="J25" s="48">
        <v>14</v>
      </c>
      <c r="K25" s="48">
        <v>9</v>
      </c>
      <c r="L25" s="48">
        <v>5</v>
      </c>
      <c r="M25" s="48">
        <v>3</v>
      </c>
      <c r="N25" s="48">
        <v>0</v>
      </c>
      <c r="O25" s="48">
        <v>0</v>
      </c>
      <c r="P25" s="48">
        <v>70</v>
      </c>
      <c r="Q25" s="48">
        <v>393</v>
      </c>
      <c r="R25" s="49">
        <v>70.180000000000007</v>
      </c>
      <c r="S25" s="52"/>
      <c r="T25" s="53"/>
      <c r="U25" s="52"/>
      <c r="V25" s="52"/>
      <c r="W25" s="52"/>
    </row>
    <row r="26" spans="1:23" s="54" customFormat="1" ht="15.45" customHeight="1" x14ac:dyDescent="0.25">
      <c r="A26" s="237"/>
      <c r="B26" s="240"/>
      <c r="C26" s="56" t="s">
        <v>42</v>
      </c>
      <c r="D26" s="36">
        <v>165</v>
      </c>
      <c r="E26" s="36">
        <v>165</v>
      </c>
      <c r="F26" s="37">
        <v>100</v>
      </c>
      <c r="G26" s="36">
        <v>16</v>
      </c>
      <c r="H26" s="36">
        <v>29</v>
      </c>
      <c r="I26" s="36">
        <v>28</v>
      </c>
      <c r="J26" s="36">
        <v>33</v>
      </c>
      <c r="K26" s="36">
        <v>27</v>
      </c>
      <c r="L26" s="36">
        <v>19</v>
      </c>
      <c r="M26" s="36">
        <v>12</v>
      </c>
      <c r="N26" s="36">
        <v>1</v>
      </c>
      <c r="O26" s="36">
        <v>0</v>
      </c>
      <c r="P26" s="36">
        <v>165</v>
      </c>
      <c r="Q26" s="36">
        <v>854</v>
      </c>
      <c r="R26" s="37">
        <v>64.7</v>
      </c>
      <c r="S26" s="52"/>
      <c r="T26" s="53"/>
      <c r="U26" s="52"/>
      <c r="V26" s="52"/>
      <c r="W26" s="52"/>
    </row>
    <row r="27" spans="1:23" s="54" customFormat="1" ht="15.45" customHeight="1" x14ac:dyDescent="0.25">
      <c r="A27" s="237">
        <v>7</v>
      </c>
      <c r="B27" s="240" t="s">
        <v>161</v>
      </c>
      <c r="C27" s="55" t="s">
        <v>30</v>
      </c>
      <c r="D27" s="48">
        <v>95</v>
      </c>
      <c r="E27" s="48">
        <v>95</v>
      </c>
      <c r="F27" s="49">
        <v>100</v>
      </c>
      <c r="G27" s="48">
        <v>6</v>
      </c>
      <c r="H27" s="48">
        <v>12</v>
      </c>
      <c r="I27" s="48">
        <v>11</v>
      </c>
      <c r="J27" s="48">
        <v>11</v>
      </c>
      <c r="K27" s="48">
        <v>16</v>
      </c>
      <c r="L27" s="48">
        <v>11</v>
      </c>
      <c r="M27" s="48">
        <v>13</v>
      </c>
      <c r="N27" s="48">
        <v>15</v>
      </c>
      <c r="O27" s="48">
        <v>0</v>
      </c>
      <c r="P27" s="48">
        <v>95</v>
      </c>
      <c r="Q27" s="48">
        <v>391</v>
      </c>
      <c r="R27" s="49">
        <v>51.45</v>
      </c>
      <c r="S27" s="52"/>
      <c r="T27" s="53"/>
      <c r="U27" s="52"/>
      <c r="V27" s="52"/>
      <c r="W27" s="52"/>
    </row>
    <row r="28" spans="1:23" s="54" customFormat="1" ht="15.45" customHeight="1" x14ac:dyDescent="0.25">
      <c r="A28" s="237"/>
      <c r="B28" s="240"/>
      <c r="C28" s="55" t="s">
        <v>31</v>
      </c>
      <c r="D28" s="48">
        <v>70</v>
      </c>
      <c r="E28" s="48">
        <v>70</v>
      </c>
      <c r="F28" s="49">
        <v>100</v>
      </c>
      <c r="G28" s="48">
        <v>6</v>
      </c>
      <c r="H28" s="48">
        <v>15</v>
      </c>
      <c r="I28" s="48">
        <v>14</v>
      </c>
      <c r="J28" s="48">
        <v>11</v>
      </c>
      <c r="K28" s="48">
        <v>10</v>
      </c>
      <c r="L28" s="48">
        <v>1</v>
      </c>
      <c r="M28" s="48">
        <v>9</v>
      </c>
      <c r="N28" s="48">
        <v>4</v>
      </c>
      <c r="O28" s="48">
        <v>0</v>
      </c>
      <c r="P28" s="48">
        <v>70</v>
      </c>
      <c r="Q28" s="48">
        <v>357</v>
      </c>
      <c r="R28" s="49">
        <v>63.75</v>
      </c>
      <c r="S28" s="52"/>
      <c r="T28" s="53"/>
      <c r="U28" s="52"/>
      <c r="V28" s="52"/>
      <c r="W28" s="52"/>
    </row>
    <row r="29" spans="1:23" s="54" customFormat="1" ht="15.45" customHeight="1" x14ac:dyDescent="0.25">
      <c r="A29" s="237"/>
      <c r="B29" s="240"/>
      <c r="C29" s="56" t="s">
        <v>42</v>
      </c>
      <c r="D29" s="36">
        <v>165</v>
      </c>
      <c r="E29" s="36">
        <v>165</v>
      </c>
      <c r="F29" s="37">
        <v>100</v>
      </c>
      <c r="G29" s="36">
        <v>12</v>
      </c>
      <c r="H29" s="36">
        <v>27</v>
      </c>
      <c r="I29" s="36">
        <v>25</v>
      </c>
      <c r="J29" s="36">
        <v>22</v>
      </c>
      <c r="K29" s="36">
        <v>26</v>
      </c>
      <c r="L29" s="36">
        <v>12</v>
      </c>
      <c r="M29" s="36">
        <v>22</v>
      </c>
      <c r="N29" s="36">
        <v>19</v>
      </c>
      <c r="O29" s="36">
        <v>0</v>
      </c>
      <c r="P29" s="36">
        <v>165</v>
      </c>
      <c r="Q29" s="36">
        <v>748</v>
      </c>
      <c r="R29" s="37">
        <v>56.67</v>
      </c>
      <c r="S29" s="52"/>
      <c r="T29" s="53"/>
      <c r="U29" s="52"/>
      <c r="V29" s="52"/>
      <c r="W29" s="52"/>
    </row>
    <row r="30" spans="1:23" s="54" customFormat="1" ht="15.45" customHeight="1" x14ac:dyDescent="0.25">
      <c r="A30" s="241" t="s">
        <v>153</v>
      </c>
      <c r="B30" s="241"/>
      <c r="C30" s="150" t="s">
        <v>30</v>
      </c>
      <c r="D30" s="151">
        <f>IFERROR(SUMIF($C$9:$C$29,$C$30,D9:D29),"")</f>
        <v>475</v>
      </c>
      <c r="E30" s="151">
        <f>IFERROR(SUMIF($C$9:$C$29,$C$30,E9:E29),"")</f>
        <v>474</v>
      </c>
      <c r="F30" s="152">
        <f>IFERROR(IFERROR(IF(D30&gt;0,ROUND((E30/D30)*100,2),0),""),"")</f>
        <v>99.79</v>
      </c>
      <c r="G30" s="151">
        <f>IFERROR(SUMIF($C$9:$C$29,$C$30,G9:G29),"")</f>
        <v>36</v>
      </c>
      <c r="H30" s="151">
        <f>IFERROR(SUMIF($C$9:$C$29,$C$30,H9:H29),"")</f>
        <v>45</v>
      </c>
      <c r="I30" s="151">
        <f>IFERROR(SUMIF($C$9:$C$29,$C$30,I9:I29),"")</f>
        <v>62</v>
      </c>
      <c r="J30" s="151">
        <f>IFERROR(SUMIF($C$9:$C$29,$C$30,J9:J29),"")</f>
        <v>60</v>
      </c>
      <c r="K30" s="151">
        <f>IFERROR(SUMIF($C$9:$C$29,$C$30,K9:K29),"")</f>
        <v>79</v>
      </c>
      <c r="L30" s="151">
        <f>IFERROR(SUMIF($C$9:$C$29,$C$30,L9:L29),"")</f>
        <v>66</v>
      </c>
      <c r="M30" s="151">
        <f>IFERROR(SUMIF($C$9:$C$29,$C$30,M9:M29),"")</f>
        <v>76</v>
      </c>
      <c r="N30" s="151">
        <f>IFERROR(SUMIF($C$9:$C$29,$C$30,N9:N29),"")</f>
        <v>50</v>
      </c>
      <c r="O30" s="151">
        <f>IFERROR(SUMIF($C$9:$C$29,$C$30,O9:O29),"")</f>
        <v>1</v>
      </c>
      <c r="P30" s="151">
        <f>IFERROR(SUMIF($C$9:$C$29,$C$30,P9:P29),"")</f>
        <v>475</v>
      </c>
      <c r="Q30" s="151">
        <f>IFERROR(SUMIF($C$9:$C$29,$C$30,Q9:Q29),"")</f>
        <v>1991</v>
      </c>
      <c r="R30" s="152">
        <f>IFERROR(IF(D30&gt;0,ROUND((Q30/D30)*12.5,2),0),"")</f>
        <v>52.39</v>
      </c>
      <c r="S30" s="52"/>
      <c r="T30" s="239" t="str">
        <f>IFERROR(IF(R32&lt;&gt;'10 A'!P12,"NOTE: This PI is by considering all subjects of the Vidyalaya.  If there are more than 5 subjects appeared by any student, PI in this Proforma will not be tallying with PI in Proforma 10 A where only 5 best academic subjects per student were considered.",""),"")</f>
        <v/>
      </c>
      <c r="U30" s="239"/>
      <c r="V30" s="239"/>
      <c r="W30" s="239"/>
    </row>
    <row r="31" spans="1:23" s="54" customFormat="1" ht="15.45" customHeight="1" x14ac:dyDescent="0.25">
      <c r="A31" s="241"/>
      <c r="B31" s="241"/>
      <c r="C31" s="150" t="s">
        <v>31</v>
      </c>
      <c r="D31" s="151">
        <f>IFERROR(SUMIF($C$9:$C$29,$C$31,D9:D29),"")</f>
        <v>350</v>
      </c>
      <c r="E31" s="151">
        <f>IFERROR(SUMIF($C$9:$C$29,$C$31,E9:E29),"")</f>
        <v>350</v>
      </c>
      <c r="F31" s="152">
        <f>IFERROR(IF(D31&gt;0,ROUND((E31/D31)*100,2),0),"")</f>
        <v>100</v>
      </c>
      <c r="G31" s="151">
        <f>IFERROR(SUMIF($C$9:$C$29,$C$31,G9:G29),"")</f>
        <v>30</v>
      </c>
      <c r="H31" s="151">
        <f>IFERROR(SUMIF($C$9:$C$29,$C$31,H9:H29),"")</f>
        <v>83</v>
      </c>
      <c r="I31" s="151">
        <f>IFERROR(SUMIF($C$9:$C$29,$C$31,I9:I29),"")</f>
        <v>60</v>
      </c>
      <c r="J31" s="151">
        <f>IFERROR(SUMIF($C$9:$C$29,$C$31,J9:J29),"")</f>
        <v>66</v>
      </c>
      <c r="K31" s="151">
        <f>IFERROR(SUMIF($C$9:$C$29,$C$31,K9:K29),"")</f>
        <v>41</v>
      </c>
      <c r="L31" s="151">
        <f>IFERROR(SUMIF($C$9:$C$29,$C$31,L9:L29),"")</f>
        <v>27</v>
      </c>
      <c r="M31" s="151">
        <f>IFERROR(SUMIF($C$9:$C$29,$C$31,M9:M29),"")</f>
        <v>34</v>
      </c>
      <c r="N31" s="151">
        <f>IFERROR(SUMIF($C$9:$C$29,$C$31,N9:N29),"")</f>
        <v>9</v>
      </c>
      <c r="O31" s="151">
        <f>IFERROR(SUMIF($C$9:$C$29,$C$31,O9:O29),"")</f>
        <v>0</v>
      </c>
      <c r="P31" s="151">
        <f>IFERROR(SUMIF($C$9:$C$29,$C$31,P9:P29),"")</f>
        <v>350</v>
      </c>
      <c r="Q31" s="151">
        <f>IFERROR(SUMIF($C$9:$C$29,$C$31,Q9:Q29),"")</f>
        <v>1833</v>
      </c>
      <c r="R31" s="152">
        <f>IFERROR(IF(D31&gt;0,ROUND((Q31/D31)*12.5,2),0),"")</f>
        <v>65.459999999999994</v>
      </c>
      <c r="S31" s="52"/>
      <c r="T31" s="239"/>
      <c r="U31" s="239"/>
      <c r="V31" s="239"/>
      <c r="W31" s="239"/>
    </row>
    <row r="32" spans="1:23" s="54" customFormat="1" ht="15.45" customHeight="1" x14ac:dyDescent="0.25">
      <c r="A32" s="241"/>
      <c r="B32" s="241"/>
      <c r="C32" s="150" t="s">
        <v>42</v>
      </c>
      <c r="D32" s="151">
        <f>IFERROR(SUMIF($C$9:$C$29,$C$32,D9:D29),"")</f>
        <v>825</v>
      </c>
      <c r="E32" s="151">
        <f>IFERROR(SUMIF($C$9:$C$29,$C$32,E9:E29),"")</f>
        <v>824</v>
      </c>
      <c r="F32" s="152">
        <f>IFERROR(IF(D32&gt;0,ROUND((E32/D32)*100,2),0),"")</f>
        <v>99.88</v>
      </c>
      <c r="G32" s="151">
        <f>IFERROR(SUMIF($C$9:$C$29,$C$32,G9:G29),"")</f>
        <v>66</v>
      </c>
      <c r="H32" s="151">
        <f>IFERROR(SUMIF($C$9:$C$29,$C$32,H9:H29),"")</f>
        <v>128</v>
      </c>
      <c r="I32" s="151">
        <f>IFERROR(SUMIF($C$9:$C$29,$C$32,I9:I29),"")</f>
        <v>122</v>
      </c>
      <c r="J32" s="151">
        <f>IFERROR(SUMIF($C$9:$C$29,$C$32,J9:J29),"")</f>
        <v>126</v>
      </c>
      <c r="K32" s="151">
        <f>IFERROR(SUMIF($C$9:$C$29,$C$32,K9:K29),"")</f>
        <v>120</v>
      </c>
      <c r="L32" s="151">
        <f>IFERROR(SUMIF($C$9:$C$29,$C$32,L9:L29),"")</f>
        <v>93</v>
      </c>
      <c r="M32" s="151">
        <f>IFERROR(SUMIF($C$9:$C$29,$C$32,M9:M29),"")</f>
        <v>110</v>
      </c>
      <c r="N32" s="151">
        <f>IFERROR(SUMIF($C$9:$C$29,$C$32,N9:N29),"")</f>
        <v>59</v>
      </c>
      <c r="O32" s="151">
        <f>IFERROR(SUMIF($C$9:$C$29,$C$32,O9:O29),"")</f>
        <v>1</v>
      </c>
      <c r="P32" s="151">
        <f>IFERROR(SUMIF($C$9:$C$29,$C$32,P9:P29),"")</f>
        <v>825</v>
      </c>
      <c r="Q32" s="151">
        <f>IFERROR(SUMIF($C$9:$C$29,$C$32,Q9:Q29),"")</f>
        <v>3824</v>
      </c>
      <c r="R32" s="153">
        <f>IFERROR(IF(D32&gt;0,ROUND((Q32/D32)*12.5,2),0),"")</f>
        <v>57.94</v>
      </c>
      <c r="S32" s="52"/>
      <c r="T32" s="239"/>
      <c r="U32" s="239"/>
      <c r="V32" s="239"/>
      <c r="W32" s="239"/>
    </row>
    <row r="33" spans="1:23" s="13" customFormat="1" ht="10.199999999999999" x14ac:dyDescent="0.25">
      <c r="A33" s="232" t="s">
        <v>140</v>
      </c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42"/>
      <c r="S33" s="11"/>
      <c r="T33" s="239"/>
      <c r="U33" s="239"/>
      <c r="V33" s="239"/>
      <c r="W33" s="239"/>
    </row>
    <row r="34" spans="1:23" s="13" customFormat="1" ht="40.049999999999997" customHeight="1" x14ac:dyDescent="0.2">
      <c r="A34" s="276" t="s">
        <v>142</v>
      </c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11"/>
      <c r="T34" s="12"/>
      <c r="U34" s="11"/>
      <c r="V34" s="11"/>
      <c r="W34" s="11"/>
    </row>
    <row r="35" spans="1:23" s="13" customFormat="1" ht="40.049999999999997" customHeight="1" x14ac:dyDescent="0.25">
      <c r="A35" s="277" t="s">
        <v>143</v>
      </c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11"/>
      <c r="T35" s="12"/>
      <c r="U35" s="11"/>
      <c r="V35" s="11"/>
      <c r="W35" s="11"/>
    </row>
    <row r="1016" spans="1:23" ht="24.9" customHeight="1" x14ac:dyDescent="0.25">
      <c r="A1016" s="79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  <c r="O1016" s="45"/>
      <c r="P1016" s="45"/>
      <c r="Q1016" s="45"/>
      <c r="R1016" s="45"/>
      <c r="S1016" s="45"/>
      <c r="T1016" s="45"/>
      <c r="U1016" s="45"/>
      <c r="V1016" s="45"/>
      <c r="W1016" s="45"/>
    </row>
    <row r="1017" spans="1:23" ht="24.9" customHeight="1" x14ac:dyDescent="0.25">
      <c r="A1017" s="80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  <c r="O1017" s="45"/>
      <c r="P1017" s="45"/>
      <c r="Q1017" s="45"/>
      <c r="R1017" s="45"/>
      <c r="S1017" s="45"/>
      <c r="T1017" s="45"/>
      <c r="U1017" s="45"/>
      <c r="V1017" s="45"/>
      <c r="W1017" s="45"/>
    </row>
    <row r="1018" spans="1:23" ht="24.9" customHeight="1" x14ac:dyDescent="0.25">
      <c r="A1018" s="80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  <c r="O1018" s="45"/>
      <c r="P1018" s="45"/>
      <c r="Q1018" s="45"/>
      <c r="R1018" s="45"/>
      <c r="S1018" s="45"/>
      <c r="T1018" s="45"/>
      <c r="U1018" s="45"/>
      <c r="V1018" s="45"/>
      <c r="W1018" s="45"/>
    </row>
    <row r="1019" spans="1:23" ht="24.9" customHeight="1" x14ac:dyDescent="0.25">
      <c r="A1019" s="80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  <c r="O1019" s="45"/>
      <c r="P1019" s="45"/>
      <c r="Q1019" s="45"/>
      <c r="R1019" s="45"/>
      <c r="S1019" s="45"/>
      <c r="T1019" s="45"/>
      <c r="U1019" s="45"/>
      <c r="V1019" s="45"/>
      <c r="W1019" s="45"/>
    </row>
    <row r="1020" spans="1:23" ht="24.9" customHeight="1" x14ac:dyDescent="0.25">
      <c r="A1020" s="80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  <c r="O1020" s="45"/>
      <c r="P1020" s="45"/>
      <c r="Q1020" s="45"/>
      <c r="R1020" s="45"/>
      <c r="S1020" s="45"/>
      <c r="T1020" s="45"/>
      <c r="U1020" s="45"/>
      <c r="V1020" s="45"/>
      <c r="W1020" s="45"/>
    </row>
    <row r="1021" spans="1:23" ht="24.9" customHeight="1" x14ac:dyDescent="0.25">
      <c r="A1021" s="80"/>
      <c r="B1021" s="45"/>
      <c r="C1021" s="45"/>
      <c r="D1021" s="45"/>
      <c r="E1021" s="45"/>
      <c r="F1021" s="45"/>
      <c r="G1021" s="45"/>
      <c r="H1021" s="45"/>
      <c r="I1021" s="45"/>
      <c r="J1021" s="45"/>
      <c r="K1021" s="45"/>
      <c r="L1021" s="45"/>
      <c r="M1021" s="45"/>
      <c r="N1021" s="45"/>
      <c r="O1021" s="45"/>
      <c r="P1021" s="45"/>
      <c r="Q1021" s="45"/>
      <c r="R1021" s="45"/>
      <c r="S1021" s="45"/>
      <c r="T1021" s="45"/>
      <c r="U1021" s="45"/>
      <c r="V1021" s="45"/>
      <c r="W1021" s="45"/>
    </row>
    <row r="1022" spans="1:23" ht="24.9" customHeight="1" x14ac:dyDescent="0.25">
      <c r="A1022" s="80"/>
      <c r="B1022" s="45"/>
      <c r="C1022" s="45"/>
      <c r="D1022" s="45"/>
      <c r="E1022" s="45"/>
      <c r="F1022" s="45"/>
      <c r="G1022" s="45"/>
      <c r="H1022" s="45"/>
      <c r="I1022" s="45"/>
      <c r="J1022" s="45"/>
      <c r="K1022" s="45"/>
      <c r="L1022" s="45"/>
      <c r="M1022" s="45"/>
      <c r="N1022" s="45"/>
      <c r="O1022" s="45"/>
      <c r="P1022" s="45"/>
      <c r="Q1022" s="45"/>
      <c r="R1022" s="45"/>
      <c r="S1022" s="45"/>
      <c r="T1022" s="45"/>
      <c r="U1022" s="45"/>
      <c r="V1022" s="45"/>
      <c r="W1022" s="45"/>
    </row>
    <row r="1023" spans="1:23" ht="24.9" customHeight="1" x14ac:dyDescent="0.25">
      <c r="A1023" s="80"/>
      <c r="B1023" s="45"/>
      <c r="C1023" s="45"/>
      <c r="D1023" s="45"/>
      <c r="E1023" s="45"/>
      <c r="F1023" s="45"/>
      <c r="G1023" s="45"/>
      <c r="H1023" s="45"/>
      <c r="I1023" s="45"/>
      <c r="J1023" s="45"/>
      <c r="K1023" s="45"/>
      <c r="L1023" s="45"/>
      <c r="M1023" s="45"/>
      <c r="N1023" s="45"/>
      <c r="O1023" s="45"/>
      <c r="P1023" s="45"/>
      <c r="Q1023" s="45"/>
      <c r="R1023" s="45"/>
      <c r="S1023" s="45"/>
      <c r="T1023" s="45"/>
      <c r="U1023" s="45"/>
      <c r="V1023" s="45"/>
      <c r="W1023" s="45"/>
    </row>
    <row r="1024" spans="1:23" ht="24.9" customHeight="1" x14ac:dyDescent="0.25">
      <c r="A1024" s="80"/>
      <c r="B1024" s="45"/>
      <c r="C1024" s="45"/>
      <c r="D1024" s="45"/>
      <c r="E1024" s="45"/>
      <c r="F1024" s="45"/>
      <c r="G1024" s="45"/>
      <c r="H1024" s="45"/>
      <c r="I1024" s="45"/>
      <c r="J1024" s="45"/>
      <c r="K1024" s="45"/>
      <c r="L1024" s="45"/>
      <c r="M1024" s="45"/>
      <c r="N1024" s="45"/>
      <c r="O1024" s="45"/>
      <c r="P1024" s="45"/>
      <c r="Q1024" s="45"/>
      <c r="R1024" s="45"/>
      <c r="S1024" s="45"/>
      <c r="T1024" s="45"/>
      <c r="U1024" s="45"/>
      <c r="V1024" s="45"/>
      <c r="W1024" s="45"/>
    </row>
    <row r="1025" spans="1:23" ht="24.9" customHeight="1" x14ac:dyDescent="0.25">
      <c r="A1025" s="80"/>
      <c r="B1025" s="45"/>
      <c r="C1025" s="45"/>
      <c r="D1025" s="45"/>
      <c r="E1025" s="45"/>
      <c r="F1025" s="45"/>
      <c r="G1025" s="45"/>
      <c r="H1025" s="45"/>
      <c r="I1025" s="45"/>
      <c r="J1025" s="45"/>
      <c r="K1025" s="45"/>
      <c r="L1025" s="45"/>
      <c r="M1025" s="45"/>
      <c r="N1025" s="45"/>
      <c r="O1025" s="45"/>
      <c r="P1025" s="45"/>
      <c r="Q1025" s="45"/>
      <c r="R1025" s="45"/>
      <c r="S1025" s="45"/>
      <c r="T1025" s="45"/>
      <c r="U1025" s="45"/>
      <c r="V1025" s="45"/>
      <c r="W1025" s="45"/>
    </row>
    <row r="1026" spans="1:23" ht="24.9" customHeight="1" x14ac:dyDescent="0.25">
      <c r="A1026" s="80"/>
      <c r="B1026" s="45"/>
      <c r="C1026" s="45"/>
      <c r="D1026" s="45"/>
      <c r="E1026" s="45"/>
      <c r="F1026" s="45"/>
      <c r="G1026" s="45"/>
      <c r="H1026" s="45"/>
      <c r="I1026" s="45"/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  <c r="W1026" s="45"/>
    </row>
    <row r="1027" spans="1:23" ht="24.9" customHeight="1" x14ac:dyDescent="0.25">
      <c r="A1027" s="80"/>
      <c r="B1027" s="45"/>
      <c r="C1027" s="45"/>
      <c r="D1027" s="45"/>
      <c r="E1027" s="45"/>
      <c r="F1027" s="45"/>
      <c r="G1027" s="45"/>
      <c r="H1027" s="45"/>
      <c r="I1027" s="45"/>
      <c r="J1027" s="45"/>
      <c r="K1027" s="45"/>
      <c r="L1027" s="45"/>
      <c r="M1027" s="45"/>
      <c r="N1027" s="45"/>
      <c r="O1027" s="45"/>
      <c r="P1027" s="45"/>
      <c r="Q1027" s="45"/>
      <c r="R1027" s="45"/>
      <c r="S1027" s="45"/>
      <c r="T1027" s="45"/>
      <c r="U1027" s="45"/>
      <c r="V1027" s="45"/>
      <c r="W1027" s="45"/>
    </row>
    <row r="1028" spans="1:23" ht="24.9" customHeight="1" x14ac:dyDescent="0.25">
      <c r="A1028" s="80"/>
      <c r="B1028" s="45"/>
      <c r="C1028" s="45"/>
      <c r="D1028" s="45"/>
      <c r="E1028" s="45"/>
      <c r="F1028" s="45"/>
      <c r="G1028" s="45"/>
      <c r="H1028" s="45"/>
      <c r="I1028" s="45"/>
      <c r="J1028" s="45"/>
      <c r="K1028" s="45"/>
      <c r="L1028" s="45"/>
      <c r="M1028" s="45"/>
      <c r="N1028" s="45"/>
      <c r="O1028" s="45"/>
      <c r="P1028" s="45"/>
      <c r="Q1028" s="45"/>
      <c r="R1028" s="45"/>
      <c r="S1028" s="45"/>
      <c r="T1028" s="45"/>
      <c r="U1028" s="45"/>
      <c r="V1028" s="45"/>
      <c r="W1028" s="45"/>
    </row>
    <row r="1029" spans="1:23" ht="24.9" customHeight="1" x14ac:dyDescent="0.25">
      <c r="A1029" s="80"/>
      <c r="B1029" s="45"/>
      <c r="C1029" s="45"/>
      <c r="D1029" s="45"/>
      <c r="E1029" s="45"/>
      <c r="F1029" s="45"/>
      <c r="G1029" s="45"/>
      <c r="H1029" s="45"/>
      <c r="I1029" s="45"/>
      <c r="J1029" s="45"/>
      <c r="K1029" s="45"/>
      <c r="L1029" s="45"/>
      <c r="M1029" s="45"/>
      <c r="N1029" s="45"/>
      <c r="O1029" s="45"/>
      <c r="P1029" s="45"/>
      <c r="Q1029" s="45"/>
      <c r="R1029" s="45"/>
      <c r="S1029" s="45"/>
      <c r="T1029" s="45"/>
      <c r="U1029" s="45"/>
      <c r="V1029" s="45"/>
      <c r="W1029" s="45"/>
    </row>
    <row r="1030" spans="1:23" ht="24.9" customHeight="1" x14ac:dyDescent="0.25">
      <c r="A1030" s="80"/>
      <c r="B1030" s="45"/>
      <c r="C1030" s="45"/>
      <c r="D1030" s="45"/>
      <c r="E1030" s="45"/>
      <c r="F1030" s="45"/>
      <c r="G1030" s="45"/>
      <c r="H1030" s="45"/>
      <c r="I1030" s="45"/>
      <c r="J1030" s="45"/>
      <c r="K1030" s="45"/>
      <c r="L1030" s="45"/>
      <c r="M1030" s="45"/>
      <c r="N1030" s="45"/>
      <c r="O1030" s="45"/>
      <c r="P1030" s="45"/>
      <c r="Q1030" s="45"/>
      <c r="R1030" s="45"/>
      <c r="S1030" s="45"/>
      <c r="T1030" s="45"/>
      <c r="U1030" s="45"/>
      <c r="V1030" s="45"/>
      <c r="W1030" s="45"/>
    </row>
    <row r="1031" spans="1:23" ht="24.9" customHeight="1" x14ac:dyDescent="0.25">
      <c r="A1031" s="80"/>
      <c r="B1031" s="45"/>
      <c r="C1031" s="45"/>
      <c r="D1031" s="45"/>
      <c r="E1031" s="45"/>
      <c r="F1031" s="45"/>
      <c r="G1031" s="45"/>
      <c r="H1031" s="45"/>
      <c r="I1031" s="45"/>
      <c r="J1031" s="45"/>
      <c r="K1031" s="45"/>
      <c r="L1031" s="45"/>
      <c r="M1031" s="45"/>
      <c r="N1031" s="45"/>
      <c r="O1031" s="45"/>
      <c r="P1031" s="45"/>
      <c r="Q1031" s="45"/>
      <c r="R1031" s="45"/>
      <c r="S1031" s="45"/>
      <c r="T1031" s="45"/>
      <c r="U1031" s="45"/>
      <c r="V1031" s="45"/>
      <c r="W1031" s="45"/>
    </row>
    <row r="1032" spans="1:23" ht="24.9" customHeight="1" x14ac:dyDescent="0.25">
      <c r="A1032" s="80"/>
      <c r="B1032" s="45"/>
      <c r="C1032" s="45"/>
      <c r="D1032" s="45"/>
      <c r="E1032" s="45"/>
      <c r="F1032" s="45"/>
      <c r="G1032" s="45"/>
      <c r="H1032" s="45"/>
      <c r="I1032" s="45"/>
      <c r="J1032" s="45"/>
      <c r="K1032" s="45"/>
      <c r="L1032" s="45"/>
      <c r="M1032" s="45"/>
      <c r="N1032" s="45"/>
      <c r="O1032" s="45"/>
      <c r="P1032" s="45"/>
      <c r="Q1032" s="45"/>
      <c r="R1032" s="45"/>
      <c r="S1032" s="45"/>
      <c r="T1032" s="45"/>
      <c r="U1032" s="45"/>
      <c r="V1032" s="45"/>
      <c r="W1032" s="45"/>
    </row>
    <row r="1033" spans="1:23" ht="24.9" customHeight="1" x14ac:dyDescent="0.25">
      <c r="A1033" s="80"/>
      <c r="B1033" s="45"/>
      <c r="C1033" s="45"/>
      <c r="D1033" s="45"/>
      <c r="E1033" s="45"/>
      <c r="F1033" s="45"/>
      <c r="G1033" s="45"/>
      <c r="H1033" s="45"/>
      <c r="I1033" s="45"/>
      <c r="J1033" s="45"/>
      <c r="K1033" s="45"/>
      <c r="L1033" s="45"/>
      <c r="M1033" s="45"/>
      <c r="N1033" s="45"/>
      <c r="O1033" s="45"/>
      <c r="P1033" s="45"/>
      <c r="Q1033" s="45"/>
      <c r="R1033" s="45"/>
      <c r="S1033" s="45"/>
      <c r="T1033" s="45"/>
      <c r="U1033" s="45"/>
      <c r="V1033" s="45"/>
      <c r="W1033" s="45"/>
    </row>
    <row r="1034" spans="1:23" ht="24.9" customHeight="1" x14ac:dyDescent="0.25">
      <c r="A1034" s="80"/>
      <c r="B1034" s="45"/>
      <c r="C1034" s="45"/>
      <c r="D1034" s="45"/>
      <c r="E1034" s="45"/>
      <c r="F1034" s="45"/>
      <c r="G1034" s="45"/>
      <c r="H1034" s="45"/>
      <c r="I1034" s="45"/>
      <c r="J1034" s="45"/>
      <c r="K1034" s="45"/>
      <c r="L1034" s="45"/>
      <c r="M1034" s="45"/>
      <c r="N1034" s="45"/>
      <c r="O1034" s="45"/>
      <c r="P1034" s="45"/>
      <c r="Q1034" s="45"/>
      <c r="R1034" s="45"/>
      <c r="S1034" s="45"/>
      <c r="T1034" s="45"/>
      <c r="U1034" s="45"/>
      <c r="V1034" s="45"/>
      <c r="W1034" s="45"/>
    </row>
    <row r="1035" spans="1:23" ht="24.9" customHeight="1" x14ac:dyDescent="0.25">
      <c r="A1035" s="80"/>
      <c r="B1035" s="45"/>
      <c r="C1035" s="45"/>
      <c r="D1035" s="45"/>
      <c r="E1035" s="45"/>
      <c r="F1035" s="45"/>
      <c r="G1035" s="45"/>
      <c r="H1035" s="45"/>
      <c r="I1035" s="45"/>
      <c r="J1035" s="45"/>
      <c r="K1035" s="45"/>
      <c r="L1035" s="45"/>
      <c r="M1035" s="45"/>
      <c r="N1035" s="45"/>
      <c r="O1035" s="45"/>
      <c r="P1035" s="45"/>
      <c r="Q1035" s="45"/>
      <c r="R1035" s="45"/>
      <c r="S1035" s="45"/>
      <c r="T1035" s="45"/>
      <c r="U1035" s="45"/>
      <c r="V1035" s="45"/>
      <c r="W1035" s="45"/>
    </row>
  </sheetData>
  <sheetProtection algorithmName="SHA-512" hashValue="X5eU6treCxDKPrv5X8IuHNOq27StbCYQMFziVTRtcr/rxhns2hKqH/vNHeQxAp2xfM4qIOLF+PK28SUI0+jbKw==" saltValue="bYpfRUVq2eMYnzSsFEitEQ==" spinCount="100000" sheet="1" objects="1" scenarios="1"/>
  <mergeCells count="26">
    <mergeCell ref="A30:B32"/>
    <mergeCell ref="A33:R33"/>
    <mergeCell ref="A1:R1"/>
    <mergeCell ref="A2:R2"/>
    <mergeCell ref="A3:R3"/>
    <mergeCell ref="A4:R4"/>
    <mergeCell ref="A5:R5"/>
    <mergeCell ref="A6:R6"/>
    <mergeCell ref="A7:R7"/>
    <mergeCell ref="A24:A26"/>
    <mergeCell ref="B24:B26"/>
    <mergeCell ref="A27:A29"/>
    <mergeCell ref="B27:B29"/>
    <mergeCell ref="A9:A11"/>
    <mergeCell ref="B9:B11"/>
    <mergeCell ref="A12:A14"/>
    <mergeCell ref="B12:B14"/>
    <mergeCell ref="T30:W33"/>
    <mergeCell ref="A35:R35"/>
    <mergeCell ref="A34:R34"/>
    <mergeCell ref="A15:A17"/>
    <mergeCell ref="B15:B17"/>
    <mergeCell ref="A18:A20"/>
    <mergeCell ref="B18:B20"/>
    <mergeCell ref="A21:A23"/>
    <mergeCell ref="B21:B23"/>
  </mergeCells>
  <hyperlinks>
    <hyperlink ref="T2" location="Index!A1" tooltip="Click here to go back to Table of Contents" display="Index page" xr:uid="{548BB5CE-FCC1-48E6-8848-3D23B6FF1EE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&amp;RPROFORMA - 10 C</oddHeader>
    <oddFooter>Page &amp;P of &amp;N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0C8C8-837C-42B1-B3D3-9A9C6BF446CB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9" t="s">
        <v>134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67" t="s">
        <v>238</v>
      </c>
      <c r="B6" s="268"/>
      <c r="C6" s="268"/>
      <c r="D6" s="127"/>
      <c r="E6" s="127"/>
      <c r="F6" s="127"/>
    </row>
    <row r="7" spans="1:14" s="124" customFormat="1" ht="13.8" x14ac:dyDescent="0.25">
      <c r="A7" s="229"/>
      <c r="B7" s="225"/>
      <c r="C7" s="225"/>
      <c r="D7" s="123"/>
      <c r="E7" s="123"/>
      <c r="F7" s="126"/>
    </row>
    <row r="8" spans="1:14" s="129" customFormat="1" ht="19.95" customHeight="1" x14ac:dyDescent="0.3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5" customHeight="1" x14ac:dyDescent="0.25">
      <c r="A9" s="189">
        <v>1</v>
      </c>
      <c r="B9" s="181" t="s">
        <v>235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2" t="s">
        <v>142</v>
      </c>
      <c r="B11" s="266"/>
      <c r="C11" s="266"/>
    </row>
    <row r="12" spans="1:14" ht="40.049999999999997" customHeight="1" x14ac:dyDescent="0.25">
      <c r="A12" s="293" t="s">
        <v>143</v>
      </c>
      <c r="B12" s="265"/>
      <c r="C12" s="265"/>
    </row>
    <row r="22" spans="1:1" x14ac:dyDescent="0.25">
      <c r="A22" s="132"/>
    </row>
  </sheetData>
  <sheetProtection algorithmName="SHA-512" hashValue="kvElGzFfpkPRIhIku5w7KkBsgWOPdVLbQdvu7eo5X8bPYvF6brxsXe3ga0dZxr2Wwt04xETyRa265cStUnJjMA==" saltValue="GjUvWjU+K2u4xawwg17iDA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B8FD4B4D-2430-4157-9524-E6DDCEE7122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K</oddHeader>
    <oddFooter>Page &amp;P of &amp;N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843C8-9AAC-4123-9356-C873CF0DF297}">
  <dimension ref="A1:P1020"/>
  <sheetViews>
    <sheetView showGridLines="0" zoomScaleNormal="100" workbookViewId="0">
      <pane xSplit="5" ySplit="9" topLeftCell="F10" activePane="bottomRight" state="frozen"/>
      <selection activeCell="A2" sqref="A2:E2"/>
      <selection pane="topRight" activeCell="A2" sqref="A2:E2"/>
      <selection pane="bottomLeft" activeCell="A2" sqref="A2:E2"/>
      <selection pane="bottomRight" activeCell="G1" sqref="G1"/>
    </sheetView>
  </sheetViews>
  <sheetFormatPr defaultColWidth="9.109375" defaultRowHeight="13.2" x14ac:dyDescent="0.25"/>
  <cols>
    <col min="1" max="1" width="3.77734375" style="4" customWidth="1"/>
    <col min="2" max="2" width="40.77734375" style="1" customWidth="1"/>
    <col min="3" max="5" width="15.77734375" style="3" customWidth="1"/>
    <col min="6" max="6" width="5.77734375" style="3" customWidth="1"/>
    <col min="7" max="7" width="17.6640625" style="3" bestFit="1" customWidth="1"/>
    <col min="8" max="10" width="10.6640625" style="3" customWidth="1"/>
    <col min="11" max="11" width="10.6640625" style="1" customWidth="1"/>
    <col min="12" max="14" width="10.6640625" style="3" customWidth="1"/>
    <col min="15" max="16" width="10.6640625" style="2" customWidth="1"/>
    <col min="17" max="19" width="25.6640625" style="2" customWidth="1"/>
    <col min="20" max="16384" width="9.109375" style="2"/>
  </cols>
  <sheetData>
    <row r="1" spans="1:16" s="41" customFormat="1" ht="16.2" x14ac:dyDescent="0.25">
      <c r="A1" s="220" t="s">
        <v>137</v>
      </c>
      <c r="B1" s="220"/>
      <c r="C1" s="220"/>
      <c r="D1" s="220"/>
      <c r="E1" s="220"/>
      <c r="F1" s="133"/>
      <c r="G1" s="169" t="s">
        <v>135</v>
      </c>
      <c r="H1" s="126"/>
      <c r="I1" s="126"/>
      <c r="J1" s="123"/>
      <c r="K1" s="123"/>
      <c r="L1" s="123"/>
      <c r="M1" s="123"/>
      <c r="N1" s="123"/>
      <c r="O1" s="123"/>
      <c r="P1" s="123"/>
    </row>
    <row r="2" spans="1:16" s="41" customFormat="1" ht="17.399999999999999" x14ac:dyDescent="0.25">
      <c r="A2" s="221" t="s">
        <v>145</v>
      </c>
      <c r="B2" s="221"/>
      <c r="C2" s="221"/>
      <c r="D2" s="221"/>
      <c r="E2" s="221"/>
      <c r="F2" s="134"/>
      <c r="G2" s="154" t="s">
        <v>57</v>
      </c>
      <c r="H2" s="126"/>
      <c r="I2" s="126"/>
      <c r="J2" s="123"/>
      <c r="K2" s="123"/>
      <c r="L2" s="123"/>
      <c r="M2" s="123"/>
      <c r="N2" s="123"/>
      <c r="O2" s="123"/>
      <c r="P2" s="123"/>
    </row>
    <row r="3" spans="1:16" s="41" customFormat="1" ht="13.8" x14ac:dyDescent="0.2">
      <c r="A3" s="222" t="s">
        <v>146</v>
      </c>
      <c r="B3" s="264"/>
      <c r="C3" s="264"/>
      <c r="D3" s="264"/>
      <c r="E3" s="264"/>
      <c r="F3" s="135"/>
      <c r="G3" s="136"/>
      <c r="H3" s="136"/>
      <c r="I3" s="136"/>
      <c r="J3" s="125"/>
      <c r="K3" s="125"/>
      <c r="L3" s="125"/>
      <c r="M3" s="125"/>
      <c r="N3" s="125"/>
      <c r="O3" s="125"/>
      <c r="P3" s="125"/>
    </row>
    <row r="4" spans="1:16" s="41" customFormat="1" ht="13.8" x14ac:dyDescent="0.25">
      <c r="A4" s="224"/>
      <c r="B4" s="225"/>
      <c r="C4" s="225"/>
      <c r="D4" s="225"/>
      <c r="E4" s="225"/>
      <c r="F4" s="123"/>
      <c r="G4" s="126"/>
      <c r="H4" s="123"/>
      <c r="I4" s="123"/>
      <c r="J4" s="123"/>
      <c r="K4" s="123"/>
      <c r="L4" s="123"/>
      <c r="M4" s="123"/>
      <c r="N4" s="123"/>
      <c r="O4" s="123"/>
      <c r="P4" s="123"/>
    </row>
    <row r="5" spans="1:16" s="41" customFormat="1" ht="13.8" x14ac:dyDescent="0.25">
      <c r="A5" s="226" t="s">
        <v>147</v>
      </c>
      <c r="B5" s="225"/>
      <c r="C5" s="225"/>
      <c r="D5" s="225"/>
      <c r="E5" s="225"/>
      <c r="F5" s="137"/>
      <c r="G5" s="126"/>
      <c r="H5" s="126"/>
      <c r="I5" s="126"/>
      <c r="J5" s="123"/>
      <c r="K5" s="123"/>
      <c r="L5" s="123"/>
      <c r="M5" s="123"/>
      <c r="N5" s="123"/>
      <c r="O5" s="123"/>
      <c r="P5" s="123"/>
    </row>
    <row r="6" spans="1:16" s="41" customFormat="1" ht="13.8" x14ac:dyDescent="0.25">
      <c r="A6" s="227" t="s">
        <v>239</v>
      </c>
      <c r="B6" s="270"/>
      <c r="C6" s="270"/>
      <c r="D6" s="270"/>
      <c r="E6" s="270"/>
      <c r="F6" s="138"/>
      <c r="G6" s="139"/>
      <c r="H6" s="139"/>
      <c r="I6" s="139"/>
      <c r="J6" s="123"/>
      <c r="K6" s="123"/>
      <c r="L6" s="123"/>
      <c r="M6" s="123"/>
      <c r="N6" s="123"/>
      <c r="O6" s="123"/>
      <c r="P6" s="123"/>
    </row>
    <row r="7" spans="1:16" s="41" customFormat="1" ht="13.8" x14ac:dyDescent="0.25">
      <c r="A7" s="226"/>
      <c r="B7" s="225"/>
      <c r="C7" s="225"/>
      <c r="D7" s="225"/>
      <c r="E7" s="225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</row>
    <row r="8" spans="1:16" s="54" customFormat="1" ht="13.8" x14ac:dyDescent="0.25">
      <c r="A8" s="230" t="s">
        <v>59</v>
      </c>
      <c r="B8" s="230" t="s">
        <v>0</v>
      </c>
      <c r="C8" s="230" t="s">
        <v>14</v>
      </c>
      <c r="D8" s="230"/>
      <c r="E8" s="230"/>
      <c r="F8" s="128"/>
      <c r="G8" s="128"/>
      <c r="H8" s="59"/>
      <c r="I8" s="59"/>
      <c r="J8" s="59"/>
      <c r="K8" s="59"/>
      <c r="L8" s="59"/>
      <c r="M8" s="59"/>
      <c r="N8" s="59"/>
      <c r="O8" s="59"/>
      <c r="P8" s="59"/>
    </row>
    <row r="9" spans="1:16" s="54" customFormat="1" ht="13.8" x14ac:dyDescent="0.25">
      <c r="A9" s="231"/>
      <c r="B9" s="230"/>
      <c r="C9" s="188">
        <v>2020</v>
      </c>
      <c r="D9" s="188">
        <v>2021</v>
      </c>
      <c r="E9" s="188">
        <v>2022</v>
      </c>
      <c r="F9" s="128"/>
      <c r="G9" s="128"/>
      <c r="H9" s="59"/>
      <c r="I9" s="59"/>
      <c r="J9" s="59"/>
      <c r="K9" s="59"/>
      <c r="L9" s="59"/>
      <c r="M9" s="59"/>
      <c r="N9" s="59"/>
      <c r="O9" s="59"/>
      <c r="P9" s="59"/>
    </row>
    <row r="10" spans="1:16" s="54" customFormat="1" ht="49.95" customHeight="1" x14ac:dyDescent="0.25">
      <c r="A10" s="189">
        <v>1</v>
      </c>
      <c r="B10" s="181" t="s">
        <v>150</v>
      </c>
      <c r="C10" s="182">
        <v>99.02</v>
      </c>
      <c r="D10" s="182">
        <v>100</v>
      </c>
      <c r="E10" s="178">
        <v>100</v>
      </c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x14ac:dyDescent="0.25">
      <c r="A11" s="232" t="s">
        <v>140</v>
      </c>
      <c r="B11" s="232"/>
      <c r="C11" s="232"/>
      <c r="D11" s="232"/>
      <c r="E11" s="232"/>
      <c r="F11" s="140"/>
      <c r="G11" s="5"/>
      <c r="H11" s="5"/>
      <c r="I11" s="5"/>
      <c r="J11" s="5"/>
      <c r="K11" s="5"/>
      <c r="L11" s="5"/>
      <c r="M11" s="5"/>
      <c r="N11" s="5"/>
      <c r="O11" s="5"/>
      <c r="P11" s="10"/>
    </row>
    <row r="12" spans="1:16" ht="40.049999999999997" customHeight="1" x14ac:dyDescent="0.25">
      <c r="A12" s="295" t="s">
        <v>142</v>
      </c>
      <c r="B12" s="269"/>
      <c r="C12" s="269"/>
      <c r="D12" s="269"/>
      <c r="E12" s="269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40.049999999999997" customHeight="1" x14ac:dyDescent="0.25">
      <c r="A13" s="277" t="s">
        <v>143</v>
      </c>
      <c r="B13" s="218"/>
      <c r="C13" s="218"/>
      <c r="D13" s="218"/>
      <c r="E13" s="218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s="5"/>
      <c r="B14" s="6"/>
      <c r="C14" s="141"/>
      <c r="D14" s="141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5"/>
      <c r="B15" s="141"/>
      <c r="C15" s="141"/>
      <c r="D15" s="141"/>
      <c r="E15" s="141"/>
      <c r="F15" s="141"/>
      <c r="G15" s="141"/>
      <c r="H15" s="7"/>
      <c r="I15" s="7"/>
      <c r="J15" s="7"/>
      <c r="K15" s="8"/>
      <c r="L15" s="7"/>
      <c r="M15" s="7"/>
      <c r="N15" s="7"/>
      <c r="O15" s="9"/>
      <c r="P15" s="9"/>
    </row>
    <row r="16" spans="1:16" x14ac:dyDescent="0.25">
      <c r="A16" s="5"/>
      <c r="B16" s="8"/>
      <c r="C16" s="7"/>
      <c r="D16" s="7"/>
      <c r="E16" s="7"/>
      <c r="F16" s="7"/>
      <c r="G16" s="7"/>
      <c r="H16" s="7"/>
      <c r="I16" s="7"/>
      <c r="J16" s="7"/>
      <c r="K16" s="8"/>
      <c r="L16" s="7"/>
      <c r="M16" s="7"/>
      <c r="N16" s="7"/>
      <c r="O16" s="9"/>
      <c r="P16" s="9"/>
    </row>
    <row r="17" spans="1:16" x14ac:dyDescent="0.25">
      <c r="A17" s="5"/>
      <c r="B17" s="8"/>
      <c r="C17" s="7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9"/>
      <c r="P17" s="9"/>
    </row>
    <row r="18" spans="1:16" x14ac:dyDescent="0.25">
      <c r="A18" s="5"/>
      <c r="B18" s="8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9"/>
      <c r="P18" s="9"/>
    </row>
    <row r="19" spans="1:16" x14ac:dyDescent="0.25">
      <c r="A19" s="5"/>
      <c r="B19" s="8"/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7"/>
      <c r="O19" s="9"/>
      <c r="P19" s="9"/>
    </row>
    <row r="1001" spans="1:14" ht="19.8" x14ac:dyDescent="0.25">
      <c r="A1001" s="142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</row>
    <row r="1002" spans="1:14" ht="19.8" x14ac:dyDescent="0.25">
      <c r="A1002" s="143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</row>
    <row r="1003" spans="1:14" ht="19.8" x14ac:dyDescent="0.25">
      <c r="A1003" s="143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</row>
    <row r="1004" spans="1:14" ht="19.8" x14ac:dyDescent="0.25">
      <c r="A1004" s="143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</row>
    <row r="1005" spans="1:14" ht="19.8" x14ac:dyDescent="0.25">
      <c r="A1005" s="143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</row>
    <row r="1006" spans="1:14" ht="19.8" x14ac:dyDescent="0.25">
      <c r="A1006" s="143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</row>
    <row r="1007" spans="1:14" ht="19.8" x14ac:dyDescent="0.25">
      <c r="A1007" s="143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</row>
    <row r="1008" spans="1:14" ht="19.8" x14ac:dyDescent="0.25">
      <c r="A1008" s="143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</row>
    <row r="1009" spans="1:14" ht="19.8" x14ac:dyDescent="0.25">
      <c r="A1009" s="143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</row>
    <row r="1010" spans="1:14" ht="19.8" x14ac:dyDescent="0.25">
      <c r="A1010" s="143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</row>
    <row r="1011" spans="1:14" ht="19.8" x14ac:dyDescent="0.25">
      <c r="A1011" s="143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</row>
    <row r="1012" spans="1:14" ht="19.8" x14ac:dyDescent="0.25">
      <c r="A1012" s="143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</row>
    <row r="1013" spans="1:14" ht="19.8" x14ac:dyDescent="0.25">
      <c r="A1013" s="143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</row>
    <row r="1014" spans="1:14" ht="19.8" x14ac:dyDescent="0.25">
      <c r="A1014" s="143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</row>
    <row r="1015" spans="1:14" ht="19.8" x14ac:dyDescent="0.25">
      <c r="A1015" s="143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</row>
    <row r="1016" spans="1:14" ht="19.8" x14ac:dyDescent="0.25">
      <c r="A1016" s="143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</row>
    <row r="1017" spans="1:14" ht="19.8" x14ac:dyDescent="0.25">
      <c r="A1017" s="143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</row>
    <row r="1018" spans="1:14" ht="19.8" x14ac:dyDescent="0.25">
      <c r="A1018" s="143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</row>
    <row r="1019" spans="1:14" ht="19.8" x14ac:dyDescent="0.25">
      <c r="A1019" s="143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</row>
    <row r="1020" spans="1:14" ht="19.8" x14ac:dyDescent="0.25">
      <c r="A1020" s="143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</row>
  </sheetData>
  <sheetProtection algorithmName="SHA-512" hashValue="vN18hoyvl94RMaJ6snBChQTNCH4igc1S5fyh5DjvJAcc/KjTmAFXquNJxestbT44i44plnJb64NUoJ4DBKPu0w==" saltValue="2zOpgUvfDyP1CT+KEg6GHg==" spinCount="100000" sheet="1" objects="1" scenarios="1"/>
  <mergeCells count="13">
    <mergeCell ref="A6:E6"/>
    <mergeCell ref="A1:E1"/>
    <mergeCell ref="A2:E2"/>
    <mergeCell ref="A3:E3"/>
    <mergeCell ref="A4:E4"/>
    <mergeCell ref="A5:E5"/>
    <mergeCell ref="A12:E12"/>
    <mergeCell ref="A13:E13"/>
    <mergeCell ref="A7:E7"/>
    <mergeCell ref="A8:A9"/>
    <mergeCell ref="B8:B9"/>
    <mergeCell ref="C8:E8"/>
    <mergeCell ref="A11:E11"/>
  </mergeCells>
  <hyperlinks>
    <hyperlink ref="G2" location="Index!A1" tooltip="Click here to go back to Table of Contents" display="Index page" xr:uid="{BF6CCE88-7CB5-4C97-B3E8-CCD50F0A130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Width="0" fitToHeight="0" orientation="portrait" r:id="rId1"/>
  <headerFooter>
    <oddHeader>&amp;RPROFORMA - 12 L</oddHeader>
    <oddFooter>Page &amp;P of &amp;N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59D45-2236-4172-9139-E26F52A97BAB}">
  <sheetPr>
    <pageSetUpPr fitToPage="1"/>
  </sheetPr>
  <dimension ref="A1:P1016"/>
  <sheetViews>
    <sheetView showGridLines="0" zoomScaleNormal="100" workbookViewId="0">
      <pane xSplit="5" ySplit="14" topLeftCell="F15" activePane="bottomRight" state="frozen"/>
      <selection activeCell="E2" sqref="E2"/>
      <selection pane="topRight" activeCell="E2" sqref="E2"/>
      <selection pane="bottomLeft" activeCell="E2" sqref="E2"/>
      <selection pane="bottomRight" activeCell="G1" sqref="G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3" width="15.77734375" style="26" customWidth="1"/>
    <col min="4" max="5" width="15.77734375" style="27" customWidth="1"/>
    <col min="6" max="6" width="5.77734375" style="27" customWidth="1"/>
    <col min="7" max="7" width="18.6640625" style="27" bestFit="1" customWidth="1"/>
    <col min="8" max="10" width="10.6640625" style="27" customWidth="1"/>
    <col min="11" max="11" width="10.6640625" style="26" customWidth="1"/>
    <col min="12" max="14" width="10.6640625" style="27" customWidth="1"/>
    <col min="15" max="16" width="10.6640625" style="18" customWidth="1"/>
    <col min="17" max="19" width="25.6640625" style="18" customWidth="1"/>
    <col min="20" max="16384" width="9.109375" style="18"/>
  </cols>
  <sheetData>
    <row r="1" spans="1:16" s="58" customFormat="1" ht="16.2" x14ac:dyDescent="0.25">
      <c r="A1" s="220" t="s">
        <v>137</v>
      </c>
      <c r="B1" s="220"/>
      <c r="C1" s="220"/>
      <c r="D1" s="220"/>
      <c r="E1" s="220"/>
      <c r="F1" s="83"/>
      <c r="G1" s="169" t="s">
        <v>136</v>
      </c>
      <c r="H1" s="84"/>
      <c r="I1" s="84"/>
      <c r="J1" s="85"/>
      <c r="K1" s="85"/>
      <c r="L1" s="85"/>
      <c r="M1" s="85"/>
      <c r="N1" s="85"/>
      <c r="O1" s="85"/>
      <c r="P1" s="85"/>
    </row>
    <row r="2" spans="1:16" s="58" customFormat="1" ht="17.399999999999999" x14ac:dyDescent="0.25">
      <c r="A2" s="221" t="s">
        <v>145</v>
      </c>
      <c r="B2" s="221"/>
      <c r="C2" s="221"/>
      <c r="D2" s="221"/>
      <c r="E2" s="221"/>
      <c r="F2" s="86"/>
      <c r="G2" s="154" t="s">
        <v>57</v>
      </c>
      <c r="H2" s="84"/>
      <c r="I2" s="84"/>
      <c r="J2" s="85"/>
      <c r="K2" s="85"/>
      <c r="L2" s="85"/>
      <c r="M2" s="85"/>
      <c r="N2" s="85"/>
      <c r="O2" s="85"/>
      <c r="P2" s="85"/>
    </row>
    <row r="3" spans="1:16" s="58" customFormat="1" ht="13.8" x14ac:dyDescent="0.2">
      <c r="A3" s="222" t="s">
        <v>146</v>
      </c>
      <c r="B3" s="264"/>
      <c r="C3" s="264"/>
      <c r="D3" s="264"/>
      <c r="E3" s="264"/>
      <c r="F3" s="87"/>
      <c r="G3" s="88"/>
      <c r="H3" s="88"/>
      <c r="I3" s="88"/>
      <c r="J3" s="89"/>
      <c r="K3" s="89"/>
      <c r="L3" s="89"/>
      <c r="M3" s="89"/>
      <c r="N3" s="89"/>
      <c r="O3" s="89"/>
      <c r="P3" s="89"/>
    </row>
    <row r="4" spans="1:16" s="58" customFormat="1" ht="13.8" x14ac:dyDescent="0.25">
      <c r="A4" s="226"/>
      <c r="B4" s="270"/>
      <c r="C4" s="270"/>
      <c r="D4" s="270"/>
      <c r="E4" s="270"/>
      <c r="F4" s="85"/>
      <c r="G4" s="84"/>
      <c r="H4" s="85"/>
      <c r="I4" s="85"/>
      <c r="J4" s="85"/>
      <c r="K4" s="85"/>
      <c r="L4" s="85"/>
      <c r="M4" s="85"/>
      <c r="N4" s="85"/>
      <c r="O4" s="85"/>
      <c r="P4" s="85"/>
    </row>
    <row r="5" spans="1:16" s="58" customFormat="1" ht="13.8" x14ac:dyDescent="0.25">
      <c r="A5" s="226" t="s">
        <v>147</v>
      </c>
      <c r="B5" s="225"/>
      <c r="C5" s="225"/>
      <c r="D5" s="225"/>
      <c r="E5" s="225"/>
      <c r="F5" s="90"/>
      <c r="G5" s="84"/>
      <c r="H5" s="84"/>
      <c r="I5" s="84"/>
      <c r="J5" s="85"/>
      <c r="K5" s="85"/>
      <c r="L5" s="85"/>
      <c r="M5" s="85"/>
      <c r="N5" s="85"/>
      <c r="O5" s="85"/>
      <c r="P5" s="85"/>
    </row>
    <row r="6" spans="1:16" s="58" customFormat="1" ht="13.8" x14ac:dyDescent="0.25">
      <c r="A6" s="273" t="s">
        <v>240</v>
      </c>
      <c r="B6" s="260"/>
      <c r="C6" s="260"/>
      <c r="D6" s="260"/>
      <c r="E6" s="260"/>
      <c r="F6" s="91"/>
      <c r="G6" s="92"/>
      <c r="H6" s="92"/>
      <c r="I6" s="92"/>
      <c r="J6" s="85"/>
      <c r="K6" s="85"/>
      <c r="L6" s="85"/>
      <c r="M6" s="85"/>
      <c r="N6" s="85"/>
      <c r="O6" s="85"/>
      <c r="P6" s="85"/>
    </row>
    <row r="7" spans="1:16" s="58" customFormat="1" ht="13.8" x14ac:dyDescent="0.25">
      <c r="A7" s="272"/>
      <c r="B7" s="250"/>
      <c r="C7" s="250"/>
      <c r="D7" s="250"/>
      <c r="E7" s="250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16" s="60" customFormat="1" ht="25.05" customHeight="1" x14ac:dyDescent="0.25">
      <c r="A8" s="254" t="s">
        <v>19</v>
      </c>
      <c r="B8" s="254" t="s">
        <v>34</v>
      </c>
      <c r="C8" s="255" t="s">
        <v>1</v>
      </c>
      <c r="D8" s="255"/>
      <c r="E8" s="255"/>
      <c r="F8" s="144"/>
      <c r="G8" s="144"/>
      <c r="H8" s="62"/>
      <c r="I8" s="62"/>
      <c r="J8" s="62"/>
      <c r="K8" s="62"/>
      <c r="L8" s="62"/>
      <c r="M8" s="62"/>
      <c r="N8" s="62"/>
      <c r="O8" s="62"/>
      <c r="P8" s="62"/>
    </row>
    <row r="9" spans="1:16" s="60" customFormat="1" ht="25.05" customHeight="1" x14ac:dyDescent="0.25">
      <c r="A9" s="254"/>
      <c r="B9" s="255"/>
      <c r="C9" s="255" t="s">
        <v>24</v>
      </c>
      <c r="D9" s="255"/>
      <c r="E9" s="255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s="60" customFormat="1" ht="25.05" customHeight="1" x14ac:dyDescent="0.25">
      <c r="A10" s="254"/>
      <c r="B10" s="255"/>
      <c r="C10" s="190">
        <v>2020</v>
      </c>
      <c r="D10" s="190">
        <v>2021</v>
      </c>
      <c r="E10" s="190">
        <v>2022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1:16" s="60" customFormat="1" ht="49.95" customHeight="1" x14ac:dyDescent="0.25">
      <c r="A11" s="72">
        <v>1</v>
      </c>
      <c r="B11" s="149" t="s">
        <v>181</v>
      </c>
      <c r="C11" s="192">
        <v>19</v>
      </c>
      <c r="D11" s="145">
        <v>29</v>
      </c>
      <c r="E11" s="145">
        <v>3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x14ac:dyDescent="0.25">
      <c r="A12" s="252" t="s">
        <v>140</v>
      </c>
      <c r="B12" s="252"/>
      <c r="C12" s="252"/>
      <c r="D12" s="252"/>
      <c r="E12" s="252"/>
      <c r="F12" s="94"/>
      <c r="G12" s="17"/>
      <c r="H12" s="17"/>
      <c r="I12" s="17"/>
      <c r="J12" s="17"/>
      <c r="K12" s="17"/>
      <c r="L12" s="17"/>
      <c r="M12" s="17"/>
      <c r="N12" s="17"/>
      <c r="O12" s="17"/>
      <c r="P12" s="16"/>
    </row>
    <row r="13" spans="1:16" ht="40.049999999999997" customHeight="1" x14ac:dyDescent="0.25">
      <c r="A13" s="296" t="s">
        <v>142</v>
      </c>
      <c r="B13" s="271"/>
      <c r="C13" s="271"/>
      <c r="D13" s="271"/>
      <c r="E13" s="271"/>
      <c r="F13" s="22"/>
      <c r="G13" s="22"/>
      <c r="H13" s="22"/>
      <c r="I13" s="22"/>
      <c r="J13" s="22"/>
      <c r="K13" s="23"/>
      <c r="L13" s="22"/>
      <c r="M13" s="22"/>
      <c r="N13" s="22"/>
      <c r="O13" s="24"/>
      <c r="P13" s="24"/>
    </row>
    <row r="14" spans="1:16" ht="40.049999999999997" customHeight="1" x14ac:dyDescent="0.25">
      <c r="A14" s="280" t="s">
        <v>143</v>
      </c>
      <c r="B14" s="253"/>
      <c r="C14" s="253"/>
      <c r="D14" s="253"/>
      <c r="E14" s="253"/>
      <c r="F14" s="22"/>
      <c r="G14" s="22"/>
      <c r="H14" s="22"/>
      <c r="I14" s="22"/>
      <c r="J14" s="22"/>
      <c r="K14" s="23"/>
      <c r="L14" s="22"/>
      <c r="M14" s="22"/>
      <c r="N14" s="22"/>
      <c r="O14" s="24"/>
      <c r="P14" s="24"/>
    </row>
    <row r="15" spans="1:16" x14ac:dyDescent="0.25">
      <c r="A15" s="17"/>
      <c r="B15" s="23"/>
      <c r="C15" s="23"/>
      <c r="D15" s="22"/>
      <c r="E15" s="22"/>
      <c r="F15" s="22"/>
      <c r="G15" s="22"/>
      <c r="H15" s="22"/>
      <c r="I15" s="22"/>
      <c r="J15" s="22"/>
      <c r="K15" s="23"/>
      <c r="L15" s="22"/>
      <c r="M15" s="22"/>
      <c r="N15" s="22"/>
      <c r="O15" s="24"/>
      <c r="P15" s="24"/>
    </row>
    <row r="997" spans="1:14" ht="19.8" x14ac:dyDescent="0.25">
      <c r="A997" s="96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</row>
    <row r="998" spans="1:14" ht="19.8" x14ac:dyDescent="0.25">
      <c r="A998" s="98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</row>
    <row r="999" spans="1:14" ht="19.8" x14ac:dyDescent="0.25">
      <c r="A999" s="98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</row>
    <row r="1000" spans="1:14" ht="19.8" x14ac:dyDescent="0.25">
      <c r="A1000" s="98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</row>
    <row r="1001" spans="1:14" ht="19.8" x14ac:dyDescent="0.25">
      <c r="A1001" s="98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</row>
    <row r="1002" spans="1:14" ht="19.8" x14ac:dyDescent="0.25">
      <c r="A1002" s="98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</row>
    <row r="1003" spans="1:14" ht="19.8" x14ac:dyDescent="0.25">
      <c r="A1003" s="98"/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</row>
    <row r="1004" spans="1:14" ht="19.8" x14ac:dyDescent="0.25">
      <c r="A1004" s="98"/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</row>
    <row r="1005" spans="1:14" ht="19.8" x14ac:dyDescent="0.25">
      <c r="A1005" s="98"/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</row>
    <row r="1006" spans="1:14" ht="19.8" x14ac:dyDescent="0.25">
      <c r="A1006" s="98"/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</row>
    <row r="1007" spans="1:14" ht="19.8" x14ac:dyDescent="0.25">
      <c r="A1007" s="98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</row>
    <row r="1008" spans="1:14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</row>
    <row r="1009" spans="1:14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</row>
    <row r="1010" spans="1:14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</row>
    <row r="1011" spans="1:14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</row>
    <row r="1012" spans="1:14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</row>
    <row r="1013" spans="1:14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</row>
    <row r="1014" spans="1:14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</row>
    <row r="1015" spans="1:14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</row>
    <row r="1016" spans="1:14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</row>
  </sheetData>
  <sheetProtection algorithmName="SHA-512" hashValue="Rf8mlx0wQYiyjn7FYzYhUV43Jkepn+hcpyzu2+DsssYQhoH1Ot64o/ZforRLK0bnt6Ai/kBgqpJfSJYJ18C/Fw==" saltValue="zQBPD5fx1txh/fhSiHX12Q==" spinCount="100000" sheet="1" objects="1" scenarios="1"/>
  <mergeCells count="14">
    <mergeCell ref="A6:E6"/>
    <mergeCell ref="A1:E1"/>
    <mergeCell ref="A2:E2"/>
    <mergeCell ref="A3:E3"/>
    <mergeCell ref="A4:E4"/>
    <mergeCell ref="A5:E5"/>
    <mergeCell ref="A13:E13"/>
    <mergeCell ref="A14:E14"/>
    <mergeCell ref="A7:E7"/>
    <mergeCell ref="A8:A10"/>
    <mergeCell ref="B8:B10"/>
    <mergeCell ref="C8:E8"/>
    <mergeCell ref="C9:E9"/>
    <mergeCell ref="A12:E12"/>
  </mergeCells>
  <hyperlinks>
    <hyperlink ref="G2" location="Index!A1" tooltip="Click here to go back to Table of Contents" display="Index page" xr:uid="{D42A519D-7036-473C-BFDA-0FA999D9E05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&amp;RPROFORMA - 12 M</oddHeader>
    <oddFooter>Page &amp;P of &amp;N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98E86-3EBD-4F5C-8B55-2B06E822BB99}">
  <dimension ref="A1:N20"/>
  <sheetViews>
    <sheetView showGridLines="0" zoomScaleNormal="100" workbookViewId="0">
      <pane xSplit="3" ySplit="8" topLeftCell="D9" activePane="bottomRight" state="frozen"/>
      <selection activeCell="A8" sqref="A8"/>
      <selection pane="topRight" activeCell="A8" sqref="A8"/>
      <selection pane="bottomLeft" activeCell="A8" sqref="A8"/>
      <selection pane="bottomRight" activeCell="E2" sqref="E2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38.33203125" style="130" customWidth="1"/>
    <col min="4" max="4" width="5.77734375" style="130" customWidth="1"/>
    <col min="5" max="5" width="18.2187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9" t="s">
        <v>130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4.4" x14ac:dyDescent="0.25">
      <c r="A3" s="222" t="s">
        <v>146</v>
      </c>
      <c r="B3" s="264"/>
      <c r="C3" s="264"/>
      <c r="D3" s="125"/>
      <c r="E3" s="17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27" t="s">
        <v>53</v>
      </c>
      <c r="B6" s="228"/>
      <c r="C6" s="228"/>
      <c r="D6" s="127"/>
      <c r="E6" s="127"/>
      <c r="F6" s="127"/>
    </row>
    <row r="7" spans="1:14" s="124" customFormat="1" ht="13.8" x14ac:dyDescent="0.25">
      <c r="A7" s="226"/>
      <c r="B7" s="225"/>
      <c r="C7" s="225"/>
      <c r="D7" s="123"/>
      <c r="E7" s="123"/>
      <c r="F7" s="126"/>
    </row>
    <row r="8" spans="1:14" s="129" customFormat="1" ht="19.95" customHeight="1" x14ac:dyDescent="0.3">
      <c r="A8" s="171" t="s">
        <v>19</v>
      </c>
      <c r="B8" s="171" t="s">
        <v>0</v>
      </c>
      <c r="C8" s="171" t="s">
        <v>29</v>
      </c>
      <c r="D8" s="128"/>
      <c r="E8" s="128"/>
      <c r="F8" s="128"/>
    </row>
    <row r="9" spans="1:14" s="54" customFormat="1" ht="49.95" customHeight="1" x14ac:dyDescent="0.25">
      <c r="A9" s="172">
        <v>1</v>
      </c>
      <c r="B9" s="294" t="s">
        <v>175</v>
      </c>
      <c r="C9" s="181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2" t="s">
        <v>142</v>
      </c>
      <c r="B11" s="266"/>
      <c r="C11" s="266"/>
    </row>
    <row r="12" spans="1:14" ht="40.049999999999997" customHeight="1" x14ac:dyDescent="0.25">
      <c r="A12" s="293" t="s">
        <v>143</v>
      </c>
      <c r="B12" s="265"/>
      <c r="C12" s="265"/>
    </row>
    <row r="20" spans="1:1" x14ac:dyDescent="0.25">
      <c r="A20" s="132"/>
    </row>
  </sheetData>
  <sheetProtection algorithmName="SHA-512" hashValue="fZUMODr/VpjBWjjNimDMDOD4lMorXn4VooiH0dkmCiLcZ1oevCtfCz6ejmDkf7A96Caf32aXeMTwtIOsEhyyfw==" saltValue="iFImu1gO6Nc5/sm4OdywMw==" spinCount="100000" sheet="1" objects="1" scenarios="1"/>
  <mergeCells count="10">
    <mergeCell ref="A11:C11"/>
    <mergeCell ref="A12:C12"/>
    <mergeCell ref="A7:C7"/>
    <mergeCell ref="A10:C10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A5F33F73-B2EE-4898-9883-225EA4C7A731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N</oddHead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8.2187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45" t="s">
        <v>137</v>
      </c>
      <c r="B1" s="245"/>
      <c r="C1" s="245"/>
      <c r="D1" s="245"/>
      <c r="E1" s="245"/>
      <c r="F1" s="245"/>
      <c r="G1" s="245"/>
      <c r="H1" s="245"/>
      <c r="I1" s="245"/>
      <c r="J1" s="245"/>
      <c r="K1" s="83"/>
      <c r="L1" s="165" t="s">
        <v>91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46" t="s">
        <v>145</v>
      </c>
      <c r="B2" s="246"/>
      <c r="C2" s="246"/>
      <c r="D2" s="246"/>
      <c r="E2" s="246"/>
      <c r="F2" s="246"/>
      <c r="G2" s="246"/>
      <c r="H2" s="246"/>
      <c r="I2" s="246"/>
      <c r="J2" s="246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47" t="s">
        <v>146</v>
      </c>
      <c r="B3" s="248"/>
      <c r="C3" s="248"/>
      <c r="D3" s="248"/>
      <c r="E3" s="248"/>
      <c r="F3" s="248"/>
      <c r="G3" s="248"/>
      <c r="H3" s="248"/>
      <c r="I3" s="248"/>
      <c r="J3" s="248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51" t="s">
        <v>147</v>
      </c>
      <c r="B5" s="250"/>
      <c r="C5" s="250"/>
      <c r="D5" s="250"/>
      <c r="E5" s="250"/>
      <c r="F5" s="250"/>
      <c r="G5" s="250"/>
      <c r="H5" s="250"/>
      <c r="I5" s="250"/>
      <c r="J5" s="250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43" t="s">
        <v>162</v>
      </c>
      <c r="B6" s="244"/>
      <c r="C6" s="244"/>
      <c r="D6" s="244"/>
      <c r="E6" s="244"/>
      <c r="F6" s="244"/>
      <c r="G6" s="244"/>
      <c r="H6" s="244"/>
      <c r="I6" s="244"/>
      <c r="J6" s="244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51"/>
      <c r="B7" s="250"/>
      <c r="C7" s="250"/>
      <c r="D7" s="250"/>
      <c r="E7" s="250"/>
      <c r="F7" s="250"/>
      <c r="G7" s="250"/>
      <c r="H7" s="250"/>
      <c r="I7" s="250"/>
      <c r="J7" s="250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54" t="s">
        <v>54</v>
      </c>
      <c r="B8" s="254" t="s">
        <v>0</v>
      </c>
      <c r="C8" s="255" t="s">
        <v>49</v>
      </c>
      <c r="D8" s="255"/>
      <c r="E8" s="255"/>
      <c r="F8" s="255" t="s">
        <v>20</v>
      </c>
      <c r="G8" s="255"/>
      <c r="H8" s="255"/>
      <c r="I8" s="255"/>
      <c r="J8" s="255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55"/>
      <c r="B9" s="254"/>
      <c r="C9" s="170" t="s">
        <v>50</v>
      </c>
      <c r="D9" s="170" t="s">
        <v>51</v>
      </c>
      <c r="E9" s="170" t="s">
        <v>52</v>
      </c>
      <c r="F9" s="170" t="s">
        <v>50</v>
      </c>
      <c r="G9" s="170" t="s">
        <v>25</v>
      </c>
      <c r="H9" s="170" t="s">
        <v>51</v>
      </c>
      <c r="I9" s="170" t="s">
        <v>25</v>
      </c>
      <c r="J9" s="170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179" t="s">
        <v>150</v>
      </c>
      <c r="C10" s="72">
        <v>95</v>
      </c>
      <c r="D10" s="72">
        <v>70</v>
      </c>
      <c r="E10" s="72">
        <v>165</v>
      </c>
      <c r="F10" s="72">
        <v>94</v>
      </c>
      <c r="G10" s="180">
        <v>98.95</v>
      </c>
      <c r="H10" s="72">
        <v>70</v>
      </c>
      <c r="I10" s="180">
        <v>100</v>
      </c>
      <c r="J10" s="72">
        <v>164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52" t="s">
        <v>140</v>
      </c>
      <c r="B11" s="252"/>
      <c r="C11" s="252"/>
      <c r="D11" s="252"/>
      <c r="E11" s="252"/>
      <c r="F11" s="252"/>
      <c r="G11" s="252"/>
      <c r="H11" s="252"/>
      <c r="I11" s="252"/>
      <c r="J11" s="252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">
      <c r="A12" s="279" t="s">
        <v>142</v>
      </c>
      <c r="B12" s="256"/>
      <c r="C12" s="256"/>
      <c r="D12" s="256"/>
      <c r="E12" s="256"/>
      <c r="F12" s="256"/>
      <c r="G12" s="256"/>
      <c r="H12" s="256"/>
      <c r="I12" s="256"/>
      <c r="J12" s="256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80" t="s">
        <v>143</v>
      </c>
      <c r="B13" s="253"/>
      <c r="C13" s="253"/>
      <c r="D13" s="253"/>
      <c r="E13" s="253"/>
      <c r="F13" s="253"/>
      <c r="G13" s="253"/>
      <c r="H13" s="253"/>
      <c r="I13" s="253"/>
      <c r="J13" s="253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JlQAyJYuiDJfRqW/98pbG6ndTRxgwREK2eg8cuL+LPLLixrRtFeV+7XztUtCHiJJTNGG+DyEw7knn9Ic01759A==" saltValue="F70qYfuq8d16LSmB8mfdmQ==" spinCount="100000" sheet="1" objects="1" scenarios="1"/>
  <mergeCells count="14">
    <mergeCell ref="A11:J11"/>
    <mergeCell ref="A13:J13"/>
    <mergeCell ref="A7:J7"/>
    <mergeCell ref="A8:A9"/>
    <mergeCell ref="B8:B9"/>
    <mergeCell ref="C8:E8"/>
    <mergeCell ref="F8:J8"/>
    <mergeCell ref="A12:J12"/>
    <mergeCell ref="A6:J6"/>
    <mergeCell ref="A1:J1"/>
    <mergeCell ref="A2:J2"/>
    <mergeCell ref="A3:J3"/>
    <mergeCell ref="A4:J4"/>
    <mergeCell ref="A5:J5"/>
  </mergeCells>
  <hyperlinks>
    <hyperlink ref="L2" location="Index!A1" tooltip="Click here to go back to Table of Contents" display="Index page" xr:uid="{529BBF1E-20C9-468A-974C-096D6310C39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- 10 D</oddHead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AA3E4-371D-4C6E-A65C-BB8266266E06}">
  <sheetPr>
    <pageSetUpPr fitToPage="1"/>
  </sheetPr>
  <dimension ref="A1:P22"/>
  <sheetViews>
    <sheetView showGridLines="0" zoomScaleNormal="100" workbookViewId="0">
      <pane xSplit="5" ySplit="8" topLeftCell="F9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7.88671875" style="105" bestFit="1" customWidth="1"/>
    <col min="8" max="16384" width="9.109375" style="105"/>
  </cols>
  <sheetData>
    <row r="1" spans="1:16" s="99" customFormat="1" ht="16.2" x14ac:dyDescent="0.3">
      <c r="A1" s="258" t="s">
        <v>137</v>
      </c>
      <c r="B1" s="258"/>
      <c r="C1" s="258"/>
      <c r="D1" s="258"/>
      <c r="E1" s="258"/>
      <c r="F1" s="83"/>
      <c r="G1" s="168" t="s">
        <v>92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45" t="s">
        <v>145</v>
      </c>
      <c r="B2" s="245"/>
      <c r="C2" s="245"/>
      <c r="D2" s="245"/>
      <c r="E2" s="245"/>
      <c r="F2" s="86"/>
      <c r="G2" s="154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9" t="s">
        <v>146</v>
      </c>
      <c r="B3" s="259"/>
      <c r="C3" s="259"/>
      <c r="D3" s="259"/>
      <c r="E3" s="259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60"/>
      <c r="B4" s="260"/>
      <c r="C4" s="260"/>
      <c r="D4" s="260"/>
      <c r="E4" s="26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60" t="s">
        <v>147</v>
      </c>
      <c r="B5" s="260"/>
      <c r="C5" s="260"/>
      <c r="D5" s="260"/>
      <c r="E5" s="260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1" t="s">
        <v>163</v>
      </c>
      <c r="B6" s="261"/>
      <c r="C6" s="261"/>
      <c r="D6" s="261"/>
      <c r="E6" s="261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7" t="s">
        <v>140</v>
      </c>
      <c r="B7" s="257"/>
      <c r="C7" s="257"/>
      <c r="D7" s="257"/>
      <c r="E7" s="257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>
        <v>1</v>
      </c>
      <c r="B9" s="111" t="s">
        <v>150</v>
      </c>
      <c r="C9" s="112" t="s">
        <v>164</v>
      </c>
      <c r="D9" s="113">
        <v>486</v>
      </c>
      <c r="E9" s="114">
        <v>97.2</v>
      </c>
    </row>
    <row r="10" spans="1:16" ht="14.4" x14ac:dyDescent="0.3">
      <c r="A10" s="281">
        <v>2</v>
      </c>
      <c r="B10" s="282" t="s">
        <v>150</v>
      </c>
      <c r="C10" s="283" t="s">
        <v>165</v>
      </c>
      <c r="D10" s="284">
        <v>483</v>
      </c>
      <c r="E10" s="285">
        <v>96.6</v>
      </c>
    </row>
    <row r="11" spans="1:16" ht="14.4" x14ac:dyDescent="0.3">
      <c r="A11" s="281">
        <v>3</v>
      </c>
      <c r="B11" s="282" t="s">
        <v>150</v>
      </c>
      <c r="C11" s="283" t="s">
        <v>166</v>
      </c>
      <c r="D11" s="284">
        <v>474</v>
      </c>
      <c r="E11" s="285">
        <v>94.8</v>
      </c>
    </row>
    <row r="12" spans="1:16" ht="14.4" x14ac:dyDescent="0.3">
      <c r="A12" s="281">
        <v>4</v>
      </c>
      <c r="B12" s="282" t="s">
        <v>150</v>
      </c>
      <c r="C12" s="283" t="s">
        <v>167</v>
      </c>
      <c r="D12" s="284">
        <v>471</v>
      </c>
      <c r="E12" s="285">
        <v>94.2</v>
      </c>
    </row>
    <row r="13" spans="1:16" ht="14.4" x14ac:dyDescent="0.3">
      <c r="A13" s="281">
        <v>5</v>
      </c>
      <c r="B13" s="282" t="s">
        <v>150</v>
      </c>
      <c r="C13" s="283" t="s">
        <v>168</v>
      </c>
      <c r="D13" s="284">
        <v>468</v>
      </c>
      <c r="E13" s="285">
        <v>93.6</v>
      </c>
    </row>
    <row r="14" spans="1:16" ht="14.4" x14ac:dyDescent="0.3">
      <c r="A14" s="281">
        <v>6</v>
      </c>
      <c r="B14" s="282" t="s">
        <v>150</v>
      </c>
      <c r="C14" s="283" t="s">
        <v>169</v>
      </c>
      <c r="D14" s="284">
        <v>462</v>
      </c>
      <c r="E14" s="285">
        <v>92.4</v>
      </c>
    </row>
    <row r="15" spans="1:16" ht="14.4" x14ac:dyDescent="0.3">
      <c r="A15" s="281">
        <v>7</v>
      </c>
      <c r="B15" s="282" t="s">
        <v>150</v>
      </c>
      <c r="C15" s="283" t="s">
        <v>170</v>
      </c>
      <c r="D15" s="284">
        <v>458</v>
      </c>
      <c r="E15" s="285">
        <v>91.6</v>
      </c>
    </row>
    <row r="16" spans="1:16" ht="14.4" x14ac:dyDescent="0.3">
      <c r="A16" s="281">
        <v>8</v>
      </c>
      <c r="B16" s="282" t="s">
        <v>150</v>
      </c>
      <c r="C16" s="283" t="s">
        <v>171</v>
      </c>
      <c r="D16" s="284">
        <v>456</v>
      </c>
      <c r="E16" s="285">
        <v>91.2</v>
      </c>
    </row>
    <row r="17" spans="1:5" ht="14.4" x14ac:dyDescent="0.3">
      <c r="A17" s="281">
        <v>9</v>
      </c>
      <c r="B17" s="282" t="s">
        <v>150</v>
      </c>
      <c r="C17" s="283" t="s">
        <v>172</v>
      </c>
      <c r="D17" s="284">
        <v>454</v>
      </c>
      <c r="E17" s="285">
        <v>90.8</v>
      </c>
    </row>
    <row r="18" spans="1:5" ht="14.4" x14ac:dyDescent="0.3">
      <c r="A18" s="281">
        <v>10</v>
      </c>
      <c r="B18" s="282" t="s">
        <v>150</v>
      </c>
      <c r="C18" s="283" t="s">
        <v>173</v>
      </c>
      <c r="D18" s="284">
        <v>451</v>
      </c>
      <c r="E18" s="285">
        <v>90.2</v>
      </c>
    </row>
    <row r="19" spans="1:5" ht="14.4" x14ac:dyDescent="0.3">
      <c r="A19" s="281">
        <v>11</v>
      </c>
      <c r="B19" s="282" t="s">
        <v>150</v>
      </c>
      <c r="C19" s="283" t="s">
        <v>174</v>
      </c>
      <c r="D19" s="284">
        <v>450</v>
      </c>
      <c r="E19" s="285">
        <v>90</v>
      </c>
    </row>
    <row r="21" spans="1:5" ht="40.049999999999997" customHeight="1" x14ac:dyDescent="0.25">
      <c r="A21" s="287" t="s">
        <v>142</v>
      </c>
      <c r="B21" s="286"/>
      <c r="C21" s="286"/>
      <c r="D21" s="286"/>
      <c r="E21" s="286"/>
    </row>
    <row r="22" spans="1:5" ht="40.049999999999997" customHeight="1" x14ac:dyDescent="0.25">
      <c r="A22" s="289" t="s">
        <v>143</v>
      </c>
      <c r="B22" s="288"/>
      <c r="C22" s="288"/>
      <c r="D22" s="288"/>
      <c r="E22" s="288"/>
    </row>
  </sheetData>
  <sheetProtection algorithmName="SHA-512" hashValue="YezgHV8FyrMyyqhTnGJ1KWQXhRmCwVtbpBBBg/VouH68f9IZvtTfBIgneGO8sOgOSKsBwZp3IRVXgThWgnDmJQ==" saltValue="OWg6lhK/uPqGLc1glPjsNg==" spinCount="100000" sheet="1" objects="1" scenarios="1"/>
  <mergeCells count="9">
    <mergeCell ref="A21:E21"/>
    <mergeCell ref="A22:E22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C61A8024-9A6D-4BA4-A90B-85611601FE1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- 10 E</oddHeader>
    <oddFooter>Page &amp;P of &amp;N</oddFooter>
  </headerFooter>
  <drawing r:id="rId2"/>
  <legacy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862CC-E0E3-46AB-B19C-4E3E5B10B31D}">
  <sheetPr>
    <pageSetUpPr fitToPage="1"/>
  </sheetPr>
  <dimension ref="A1:O13"/>
  <sheetViews>
    <sheetView showGridLines="0" zoomScaleNormal="100" workbookViewId="0">
      <pane xSplit="4" ySplit="8" topLeftCell="E9" activePane="bottomRight" state="frozen"/>
      <selection activeCell="A8" sqref="A8:A9"/>
      <selection pane="topRight" activeCell="A8" sqref="A8:A9"/>
      <selection pane="bottomLeft" activeCell="A8" sqref="A8:A9"/>
      <selection pane="bottomRight" activeCell="F1" sqref="F1"/>
    </sheetView>
  </sheetViews>
  <sheetFormatPr defaultColWidth="9.109375" defaultRowHeight="13.2" x14ac:dyDescent="0.25"/>
  <cols>
    <col min="1" max="1" width="7" style="105" bestFit="1" customWidth="1"/>
    <col min="2" max="2" width="30.77734375" style="105" customWidth="1"/>
    <col min="3" max="3" width="45.77734375" style="120" customWidth="1"/>
    <col min="4" max="4" width="10.77734375" style="105" customWidth="1"/>
    <col min="5" max="5" width="5.77734375" style="105" customWidth="1"/>
    <col min="6" max="6" width="17.77734375" style="105" bestFit="1" customWidth="1"/>
    <col min="7" max="16384" width="9.109375" style="105"/>
  </cols>
  <sheetData>
    <row r="1" spans="1:15" s="99" customFormat="1" ht="16.2" x14ac:dyDescent="0.3">
      <c r="A1" s="258" t="s">
        <v>137</v>
      </c>
      <c r="B1" s="258"/>
      <c r="C1" s="258"/>
      <c r="D1" s="258"/>
      <c r="E1" s="83"/>
      <c r="F1" s="168" t="s">
        <v>93</v>
      </c>
      <c r="G1" s="85"/>
      <c r="H1" s="85"/>
      <c r="I1" s="85"/>
      <c r="J1" s="85"/>
      <c r="K1" s="85"/>
      <c r="L1" s="85"/>
      <c r="M1" s="85"/>
      <c r="N1" s="85"/>
      <c r="O1" s="85"/>
    </row>
    <row r="2" spans="1:15" s="117" customFormat="1" ht="17.399999999999999" x14ac:dyDescent="0.3">
      <c r="A2" s="245" t="s">
        <v>145</v>
      </c>
      <c r="B2" s="245"/>
      <c r="C2" s="245"/>
      <c r="D2" s="245"/>
      <c r="E2" s="115"/>
      <c r="F2" s="154" t="s">
        <v>57</v>
      </c>
      <c r="G2" s="116"/>
      <c r="H2" s="116"/>
      <c r="I2" s="116"/>
      <c r="J2" s="116"/>
      <c r="K2" s="116"/>
      <c r="L2" s="116"/>
      <c r="M2" s="116"/>
      <c r="N2" s="116"/>
      <c r="O2" s="116"/>
    </row>
    <row r="3" spans="1:15" s="102" customFormat="1" ht="13.8" x14ac:dyDescent="0.2">
      <c r="A3" s="259" t="s">
        <v>146</v>
      </c>
      <c r="B3" s="259"/>
      <c r="C3" s="259"/>
      <c r="D3" s="259"/>
      <c r="E3" s="100"/>
      <c r="F3" s="118"/>
      <c r="G3" s="101"/>
      <c r="H3" s="101"/>
      <c r="I3" s="101"/>
      <c r="J3" s="101"/>
      <c r="K3" s="101"/>
      <c r="L3" s="101"/>
      <c r="M3" s="101"/>
      <c r="N3" s="101"/>
      <c r="O3" s="101"/>
    </row>
    <row r="4" spans="1:15" s="99" customFormat="1" ht="13.8" x14ac:dyDescent="0.25">
      <c r="A4" s="260"/>
      <c r="B4" s="260"/>
      <c r="C4" s="260"/>
      <c r="D4" s="260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5" s="99" customFormat="1" ht="13.8" x14ac:dyDescent="0.25">
      <c r="A5" s="260" t="s">
        <v>147</v>
      </c>
      <c r="B5" s="260"/>
      <c r="C5" s="260"/>
      <c r="D5" s="260"/>
      <c r="E5" s="90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 s="99" customFormat="1" ht="13.8" x14ac:dyDescent="0.25">
      <c r="A6" s="263" t="s">
        <v>47</v>
      </c>
      <c r="B6" s="263"/>
      <c r="C6" s="263"/>
      <c r="D6" s="263"/>
      <c r="E6" s="91"/>
      <c r="F6" s="103"/>
      <c r="G6" s="103"/>
      <c r="H6" s="103"/>
      <c r="I6" s="103"/>
      <c r="J6" s="103"/>
      <c r="K6" s="103"/>
      <c r="L6" s="85"/>
      <c r="M6" s="85"/>
      <c r="N6" s="85"/>
      <c r="O6" s="85"/>
    </row>
    <row r="7" spans="1:15" s="99" customFormat="1" ht="13.8" x14ac:dyDescent="0.25">
      <c r="A7" s="262" t="s">
        <v>140</v>
      </c>
      <c r="B7" s="262"/>
      <c r="C7" s="262"/>
      <c r="D7" s="262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</row>
    <row r="8" spans="1:15" s="119" customFormat="1" ht="19.95" customHeight="1" x14ac:dyDescent="0.25">
      <c r="A8" s="106" t="s">
        <v>19</v>
      </c>
      <c r="B8" s="107" t="s">
        <v>0</v>
      </c>
      <c r="C8" s="108" t="s">
        <v>23</v>
      </c>
      <c r="D8" s="109" t="s">
        <v>21</v>
      </c>
    </row>
    <row r="9" spans="1:15" s="119" customFormat="1" ht="14.4" x14ac:dyDescent="0.3">
      <c r="A9" s="110">
        <v>1</v>
      </c>
      <c r="B9" s="112" t="s">
        <v>150</v>
      </c>
      <c r="C9" s="121" t="s">
        <v>165</v>
      </c>
      <c r="D9" s="122" t="s">
        <v>7</v>
      </c>
    </row>
    <row r="10" spans="1:15" ht="14.4" x14ac:dyDescent="0.3">
      <c r="A10" s="281">
        <v>2</v>
      </c>
      <c r="B10" s="283" t="s">
        <v>150</v>
      </c>
      <c r="C10" s="290" t="s">
        <v>164</v>
      </c>
      <c r="D10" s="291" t="s">
        <v>7</v>
      </c>
    </row>
    <row r="12" spans="1:15" ht="40.049999999999997" customHeight="1" x14ac:dyDescent="0.25">
      <c r="A12" s="287" t="s">
        <v>142</v>
      </c>
      <c r="B12" s="286"/>
      <c r="C12" s="286"/>
      <c r="D12" s="286"/>
    </row>
    <row r="13" spans="1:15" ht="40.049999999999997" customHeight="1" x14ac:dyDescent="0.25">
      <c r="A13" s="289" t="s">
        <v>143</v>
      </c>
      <c r="B13" s="288"/>
      <c r="C13" s="288"/>
      <c r="D13" s="288"/>
    </row>
  </sheetData>
  <sheetProtection algorithmName="SHA-512" hashValue="5UrteKf/xhcPUVaOqcfbpPssU9fn1cmwWDtKrAc1IgS/DrY3rJt4yKyj/sOgIAw5CHFGyMjlyaZZeUthDYO0Ig==" saltValue="ZCb6fxC3MyhMyISa7kOYWw==" spinCount="100000" sheet="1" objects="1" scenarios="1"/>
  <mergeCells count="9">
    <mergeCell ref="A12:D12"/>
    <mergeCell ref="A13:D13"/>
    <mergeCell ref="A7:D7"/>
    <mergeCell ref="A1:D1"/>
    <mergeCell ref="A2:D2"/>
    <mergeCell ref="A3:D3"/>
    <mergeCell ref="A4:D4"/>
    <mergeCell ref="A5:D5"/>
    <mergeCell ref="A6:D6"/>
  </mergeCells>
  <hyperlinks>
    <hyperlink ref="F2" location="Index!A1" tooltip="Click here to go back to Table of Contents" display="Index page" xr:uid="{F7C8B9E5-7969-4AA7-9CDF-D06DAD0CC09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&amp;RPROFORMA - 10 F</oddHead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0">
    <pageSetUpPr fitToPage="1"/>
  </sheetPr>
  <dimension ref="A1:N25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.2187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7" t="s">
        <v>100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27" t="s">
        <v>26</v>
      </c>
      <c r="B6" s="228"/>
      <c r="C6" s="228"/>
      <c r="D6" s="127"/>
      <c r="E6" s="127"/>
      <c r="F6" s="127"/>
    </row>
    <row r="7" spans="1:14" s="124" customFormat="1" ht="13.8" x14ac:dyDescent="0.25">
      <c r="A7" s="226"/>
      <c r="B7" s="225"/>
      <c r="C7" s="225"/>
      <c r="D7" s="123"/>
      <c r="E7" s="123"/>
      <c r="F7" s="126"/>
    </row>
    <row r="8" spans="1:14" s="129" customFormat="1" ht="19.95" customHeight="1" x14ac:dyDescent="0.3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5" customHeight="1" x14ac:dyDescent="0.25">
      <c r="A9" s="76">
        <v>1</v>
      </c>
      <c r="B9" s="294" t="s">
        <v>175</v>
      </c>
      <c r="C9" s="181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s="131" customFormat="1" ht="40.049999999999997" customHeight="1" x14ac:dyDescent="0.2">
      <c r="A11" s="292" t="s">
        <v>142</v>
      </c>
      <c r="B11" s="266"/>
      <c r="C11" s="266"/>
    </row>
    <row r="12" spans="1:14" s="131" customFormat="1" ht="40.049999999999997" customHeight="1" x14ac:dyDescent="0.2">
      <c r="A12" s="293" t="s">
        <v>143</v>
      </c>
      <c r="B12" s="265"/>
      <c r="C12" s="265"/>
    </row>
    <row r="25" spans="1:1" x14ac:dyDescent="0.25">
      <c r="A25" s="132"/>
    </row>
  </sheetData>
  <sheetProtection algorithmName="SHA-512" hashValue="X+7rM7v4ZHTGKs4gfE+nNzh2+Bsaaj9FzgPXdkOghLfDNYNERVZdWnMw7l837AwYtS8WF5wpm6WUSVlD62nP3w==" saltValue="WU8nx6gywvVBA4hQdYr6ew==" spinCount="100000" sheet="1" objects="1" scenarios="1"/>
  <mergeCells count="10">
    <mergeCell ref="A12:C12"/>
    <mergeCell ref="A11:C11"/>
    <mergeCell ref="A4:C4"/>
    <mergeCell ref="A10:C10"/>
    <mergeCell ref="A7:C7"/>
    <mergeCell ref="A1:C1"/>
    <mergeCell ref="A2:C2"/>
    <mergeCell ref="A3:C3"/>
    <mergeCell ref="A5:C5"/>
    <mergeCell ref="A6:C6"/>
  </mergeCells>
  <hyperlinks>
    <hyperlink ref="E2" location="Index!A1" tooltip="Click here to go back to Table of Contents" display="Index page" xr:uid="{884DFAB9-ED3E-4EE7-8BB1-ADA0483262B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G</oddHeader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ACAD2-7381-41D9-BE84-04830D2E5032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.2187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7" t="s">
        <v>94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67" t="s">
        <v>176</v>
      </c>
      <c r="B6" s="268"/>
      <c r="C6" s="268"/>
      <c r="D6" s="127"/>
      <c r="E6" s="127"/>
      <c r="F6" s="127"/>
    </row>
    <row r="7" spans="1:14" s="124" customFormat="1" ht="13.8" x14ac:dyDescent="0.25">
      <c r="A7" s="229"/>
      <c r="B7" s="225"/>
      <c r="C7" s="225"/>
      <c r="D7" s="123"/>
      <c r="E7" s="123"/>
      <c r="F7" s="126"/>
    </row>
    <row r="8" spans="1:14" s="129" customFormat="1" ht="19.95" customHeight="1" x14ac:dyDescent="0.3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5" customHeight="1" x14ac:dyDescent="0.25">
      <c r="A9" s="76">
        <v>1</v>
      </c>
      <c r="B9" s="181" t="s">
        <v>177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2" t="s">
        <v>142</v>
      </c>
      <c r="B11" s="266"/>
      <c r="C11" s="266"/>
    </row>
    <row r="12" spans="1:14" ht="40.049999999999997" customHeight="1" x14ac:dyDescent="0.25">
      <c r="A12" s="293" t="s">
        <v>143</v>
      </c>
      <c r="B12" s="265"/>
      <c r="C12" s="265"/>
    </row>
    <row r="22" spans="1:1" x14ac:dyDescent="0.25">
      <c r="A22" s="132"/>
    </row>
  </sheetData>
  <sheetProtection algorithmName="SHA-512" hashValue="QPGZ/2Z0apx988nKUdGNx1gBniGCJ5M0Mkcmpkm2PG+rzQFr0j1vGnUL4ylOiUnClgGNuywql83dfvVQBITmww==" saltValue="/dlJcUEU//+jRjIpR/fUpg==" spinCount="100000" sheet="1" objects="1" scenarios="1"/>
  <mergeCells count="10">
    <mergeCell ref="A11:C11"/>
    <mergeCell ref="A12:C12"/>
    <mergeCell ref="A7:C7"/>
    <mergeCell ref="A10:C10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2793BB39-772A-4C3C-B5D8-52D1A3CC96A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H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83</vt:i4>
      </vt:variant>
    </vt:vector>
  </HeadingPairs>
  <TitlesOfParts>
    <vt:vector size="126" baseType="lpstr">
      <vt:lpstr>Index</vt:lpstr>
      <vt:lpstr>10 A</vt:lpstr>
      <vt:lpstr>10 B</vt:lpstr>
      <vt:lpstr>10 C</vt:lpstr>
      <vt:lpstr>10 D</vt:lpstr>
      <vt:lpstr>10 E</vt:lpstr>
      <vt:lpstr>10 F</vt:lpstr>
      <vt:lpstr>10 G</vt:lpstr>
      <vt:lpstr>10 H</vt:lpstr>
      <vt:lpstr>10 I</vt:lpstr>
      <vt:lpstr>10 J</vt:lpstr>
      <vt:lpstr>10 K</vt:lpstr>
      <vt:lpstr>10 L</vt:lpstr>
      <vt:lpstr>10 M</vt:lpstr>
      <vt:lpstr>12 A</vt:lpstr>
      <vt:lpstr>12 A1</vt:lpstr>
      <vt:lpstr>12 A2</vt:lpstr>
      <vt:lpstr>12 A3</vt:lpstr>
      <vt:lpstr>12 A4</vt:lpstr>
      <vt:lpstr>12 B</vt:lpstr>
      <vt:lpstr>12 B1</vt:lpstr>
      <vt:lpstr>12 B2</vt:lpstr>
      <vt:lpstr>12 B3</vt:lpstr>
      <vt:lpstr>12 B4</vt:lpstr>
      <vt:lpstr>12 C</vt:lpstr>
      <vt:lpstr>12 D</vt:lpstr>
      <vt:lpstr>12 D1</vt:lpstr>
      <vt:lpstr>12 D2</vt:lpstr>
      <vt:lpstr>12 D3</vt:lpstr>
      <vt:lpstr>12 D4</vt:lpstr>
      <vt:lpstr>12 E1</vt:lpstr>
      <vt:lpstr>12 E2</vt:lpstr>
      <vt:lpstr>12 E3</vt:lpstr>
      <vt:lpstr>12 E4</vt:lpstr>
      <vt:lpstr>12 F</vt:lpstr>
      <vt:lpstr>12 G</vt:lpstr>
      <vt:lpstr>12 H</vt:lpstr>
      <vt:lpstr>12 I</vt:lpstr>
      <vt:lpstr>12 J</vt:lpstr>
      <vt:lpstr>12 K</vt:lpstr>
      <vt:lpstr>12 L</vt:lpstr>
      <vt:lpstr>12 M</vt:lpstr>
      <vt:lpstr>12 N</vt:lpstr>
      <vt:lpstr>'10 A'!Print_Area</vt:lpstr>
      <vt:lpstr>'10 B'!Print_Area</vt:lpstr>
      <vt:lpstr>'10 C'!Print_Area</vt:lpstr>
      <vt:lpstr>'10 D'!Print_Area</vt:lpstr>
      <vt:lpstr>'10 E'!Print_Area</vt:lpstr>
      <vt:lpstr>'10 F'!Print_Area</vt:lpstr>
      <vt:lpstr>'10 G'!Print_Area</vt:lpstr>
      <vt:lpstr>'10 H'!Print_Area</vt:lpstr>
      <vt:lpstr>'10 I'!Print_Area</vt:lpstr>
      <vt:lpstr>'10 J'!Print_Area</vt:lpstr>
      <vt:lpstr>'10 K'!Print_Area</vt:lpstr>
      <vt:lpstr>'10 L'!Print_Area</vt:lpstr>
      <vt:lpstr>'10 M'!Print_Area</vt:lpstr>
      <vt:lpstr>'12 A'!Print_Area</vt:lpstr>
      <vt:lpstr>'12 A1'!Print_Area</vt:lpstr>
      <vt:lpstr>'12 A2'!Print_Area</vt:lpstr>
      <vt:lpstr>'12 A3'!Print_Area</vt:lpstr>
      <vt:lpstr>'12 A4'!Print_Area</vt:lpstr>
      <vt:lpstr>'12 B'!Print_Area</vt:lpstr>
      <vt:lpstr>'12 B1'!Print_Area</vt:lpstr>
      <vt:lpstr>'12 B2'!Print_Area</vt:lpstr>
      <vt:lpstr>'12 B3'!Print_Area</vt:lpstr>
      <vt:lpstr>'12 B4'!Print_Area</vt:lpstr>
      <vt:lpstr>'12 C'!Print_Area</vt:lpstr>
      <vt:lpstr>'12 D'!Print_Area</vt:lpstr>
      <vt:lpstr>'12 D1'!Print_Area</vt:lpstr>
      <vt:lpstr>'12 D2'!Print_Area</vt:lpstr>
      <vt:lpstr>'12 D3'!Print_Area</vt:lpstr>
      <vt:lpstr>'12 D4'!Print_Area</vt:lpstr>
      <vt:lpstr>'12 E1'!Print_Area</vt:lpstr>
      <vt:lpstr>'12 E2'!Print_Area</vt:lpstr>
      <vt:lpstr>'12 E3'!Print_Area</vt:lpstr>
      <vt:lpstr>'12 E4'!Print_Area</vt:lpstr>
      <vt:lpstr>'12 F'!Print_Area</vt:lpstr>
      <vt:lpstr>'12 G'!Print_Area</vt:lpstr>
      <vt:lpstr>'12 H'!Print_Area</vt:lpstr>
      <vt:lpstr>'12 I'!Print_Area</vt:lpstr>
      <vt:lpstr>'12 J'!Print_Area</vt:lpstr>
      <vt:lpstr>'12 K'!Print_Area</vt:lpstr>
      <vt:lpstr>'12 L'!Print_Area</vt:lpstr>
      <vt:lpstr>'12 M'!Print_Area</vt:lpstr>
      <vt:lpstr>'12 N'!Print_Area</vt:lpstr>
      <vt:lpstr>Index!Print_Area</vt:lpstr>
      <vt:lpstr>'10 A'!Print_Titles</vt:lpstr>
      <vt:lpstr>'10 B'!Print_Titles</vt:lpstr>
      <vt:lpstr>'10 C'!Print_Titles</vt:lpstr>
      <vt:lpstr>'10 D'!Print_Titles</vt:lpstr>
      <vt:lpstr>'10 E'!Print_Titles</vt:lpstr>
      <vt:lpstr>'10 F'!Print_Titles</vt:lpstr>
      <vt:lpstr>'10 G'!Print_Titles</vt:lpstr>
      <vt:lpstr>'10 H'!Print_Titles</vt:lpstr>
      <vt:lpstr>'10 I'!Print_Titles</vt:lpstr>
      <vt:lpstr>'10 J'!Print_Titles</vt:lpstr>
      <vt:lpstr>'10 K'!Print_Titles</vt:lpstr>
      <vt:lpstr>'10 L'!Print_Titles</vt:lpstr>
      <vt:lpstr>'12 A'!Print_Titles</vt:lpstr>
      <vt:lpstr>'12 A1'!Print_Titles</vt:lpstr>
      <vt:lpstr>'12 A2'!Print_Titles</vt:lpstr>
      <vt:lpstr>'12 A3'!Print_Titles</vt:lpstr>
      <vt:lpstr>'12 A4'!Print_Titles</vt:lpstr>
      <vt:lpstr>'12 B'!Print_Titles</vt:lpstr>
      <vt:lpstr>'12 B1'!Print_Titles</vt:lpstr>
      <vt:lpstr>'12 B2'!Print_Titles</vt:lpstr>
      <vt:lpstr>'12 B3'!Print_Titles</vt:lpstr>
      <vt:lpstr>'12 B4'!Print_Titles</vt:lpstr>
      <vt:lpstr>'12 C'!Print_Titles</vt:lpstr>
      <vt:lpstr>'12 D'!Print_Titles</vt:lpstr>
      <vt:lpstr>'12 D1'!Print_Titles</vt:lpstr>
      <vt:lpstr>'12 D2'!Print_Titles</vt:lpstr>
      <vt:lpstr>'12 D3'!Print_Titles</vt:lpstr>
      <vt:lpstr>'12 D4'!Print_Titles</vt:lpstr>
      <vt:lpstr>'12 E1'!Print_Titles</vt:lpstr>
      <vt:lpstr>'12 E2'!Print_Titles</vt:lpstr>
      <vt:lpstr>'12 E3'!Print_Titles</vt:lpstr>
      <vt:lpstr>'12 E4'!Print_Titles</vt:lpstr>
      <vt:lpstr>'12 F'!Print_Titles</vt:lpstr>
      <vt:lpstr>'12 G'!Print_Titles</vt:lpstr>
      <vt:lpstr>'12 H'!Print_Titles</vt:lpstr>
      <vt:lpstr>'12 I'!Print_Titles</vt:lpstr>
      <vt:lpstr>'12 J'!Print_Titles</vt:lpstr>
      <vt:lpstr>'12 K'!Print_Titles</vt:lpstr>
      <vt:lpstr>'12 L'!Print_Titles</vt:lpstr>
      <vt:lpstr>'12 N'!Print_Titles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NEUTEK</cp:lastModifiedBy>
  <cp:lastPrinted>2021-06-05T17:26:56Z</cp:lastPrinted>
  <dcterms:created xsi:type="dcterms:W3CDTF">2009-02-25T03:50:39Z</dcterms:created>
  <dcterms:modified xsi:type="dcterms:W3CDTF">2022-07-22T13:59:37Z</dcterms:modified>
</cp:coreProperties>
</file>